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etapp4\House_redirect\charlesappleby\Desktop\DPS Meeting\"/>
    </mc:Choice>
  </mc:AlternateContent>
  <bookViews>
    <workbookView xWindow="0" yWindow="0" windowWidth="28800" windowHeight="12480"/>
  </bookViews>
  <sheets>
    <sheet name="Strategic Budgeting" sheetId="1" r:id="rId1"/>
    <sheet name="Sheet1" sheetId="2" r:id="rId2"/>
  </sheets>
  <externalReferences>
    <externalReference r:id="rId3"/>
    <externalReference r:id="rId4"/>
  </externalReferences>
  <definedNames>
    <definedName name="AgencyName">'[1]Drop Down Options'!$A$1:$A$5</definedName>
    <definedName name="Eval">'[1]Drop Down Options'!$A$17:$A$21</definedName>
  </definedNames>
  <calcPr calcId="152511"/>
</workbook>
</file>

<file path=xl/calcChain.xml><?xml version="1.0" encoding="utf-8"?>
<calcChain xmlns="http://schemas.openxmlformats.org/spreadsheetml/2006/main">
  <c r="B29" i="1" l="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81" i="1"/>
  <c r="B82" i="1"/>
  <c r="B83" i="1"/>
  <c r="B84" i="1"/>
  <c r="B85" i="1"/>
  <c r="B86" i="1"/>
  <c r="B87" i="1"/>
  <c r="B88" i="1"/>
  <c r="B13" i="1"/>
  <c r="B28" i="1"/>
  <c r="D77" i="1" l="1"/>
  <c r="H77" i="1"/>
  <c r="G77" i="1"/>
  <c r="F77" i="1"/>
  <c r="E77" i="1"/>
  <c r="C77" i="1"/>
  <c r="G23" i="1"/>
  <c r="F23" i="1"/>
  <c r="E23" i="1"/>
  <c r="D23" i="1"/>
  <c r="C23" i="1"/>
  <c r="B23" i="1"/>
  <c r="G22" i="1"/>
  <c r="F22" i="1"/>
  <c r="E22" i="1"/>
  <c r="D22" i="1"/>
  <c r="C22" i="1"/>
  <c r="B22" i="1"/>
  <c r="G18" i="1"/>
  <c r="G25" i="1" s="1"/>
  <c r="F18" i="1"/>
  <c r="F25" i="1" s="1"/>
  <c r="E18" i="1"/>
  <c r="E25" i="1" s="1"/>
  <c r="C18" i="1"/>
  <c r="D16" i="1"/>
  <c r="D12" i="1"/>
  <c r="B12" i="1" s="1"/>
  <c r="B1" i="1"/>
  <c r="C25" i="1" l="1"/>
  <c r="B77" i="1"/>
  <c r="D18" i="1"/>
  <c r="D25" i="1" s="1"/>
  <c r="B16" i="1"/>
  <c r="B18" i="1" l="1"/>
  <c r="B25" i="1" s="1"/>
</calcChain>
</file>

<file path=xl/sharedStrings.xml><?xml version="1.0" encoding="utf-8"?>
<sst xmlns="http://schemas.openxmlformats.org/spreadsheetml/2006/main" count="127" uniqueCount="100">
  <si>
    <t>Agency Responding</t>
  </si>
  <si>
    <t>Fiscal Year for which information below pertains</t>
  </si>
  <si>
    <t>2015-2016</t>
  </si>
  <si>
    <t xml:space="preserve">IMPORTANT TIME SAVING NOTE:  Please note that only one year of budgeted funds is requested.  Once an agency is under study with the House Legislative Oversight Committee, the Committee may request information on how the agency budgeted and spent money for the previous five years.  If an agency is chosen for study five years from now, the agency can quickly and easily combine the information from this chart for each of the last five years.  </t>
  </si>
  <si>
    <t>Source of Funds:</t>
  </si>
  <si>
    <t>Totals</t>
  </si>
  <si>
    <t>General Fund</t>
  </si>
  <si>
    <t>Earmarked Funds</t>
  </si>
  <si>
    <t>Federal Funds</t>
  </si>
  <si>
    <t>Capital Reserve</t>
  </si>
  <si>
    <t>General Fund - Non-Recurring</t>
  </si>
  <si>
    <t>Other Funds - Non-Recurring</t>
  </si>
  <si>
    <t xml:space="preserve">Is the source state, other or federal funding:  </t>
  </si>
  <si>
    <t>State</t>
  </si>
  <si>
    <t>Other</t>
  </si>
  <si>
    <t xml:space="preserve">Federal </t>
  </si>
  <si>
    <t xml:space="preserve">Other Funds </t>
  </si>
  <si>
    <t>Is funding recurring or one-time?</t>
  </si>
  <si>
    <t>Recurring</t>
  </si>
  <si>
    <t xml:space="preserve">One-time </t>
  </si>
  <si>
    <t>One-time</t>
  </si>
  <si>
    <t>$ From Last Year Available to Spend this Year</t>
  </si>
  <si>
    <t>Amount available at end of previous fiscal year</t>
  </si>
  <si>
    <t>Amount available at end of previous fiscal year that agency can actually use this fiscal year:</t>
  </si>
  <si>
    <t xml:space="preserve">If the amounts in the two rows above are not the same, explain why : </t>
  </si>
  <si>
    <t>Enter explanation for each fund to the right</t>
  </si>
  <si>
    <t>947,454 was carried forward for Capital Projects.</t>
  </si>
  <si>
    <t>$ Estimated to Receive this Year</t>
  </si>
  <si>
    <t>Amount budgeted/estimated to receive in this fiscal year:</t>
  </si>
  <si>
    <t>Total Actually Available this Year</t>
  </si>
  <si>
    <t>Source of Funds: (the rows to the left should populate automatically from what the agency entered in Part A)</t>
  </si>
  <si>
    <t>Is source state, other or federal funding:  (the rows to the left should populate automatically from what the agency entered in Part A)</t>
  </si>
  <si>
    <t>Restrictions on how agency is able to spend the funds from this source:</t>
  </si>
  <si>
    <t>n/a</t>
  </si>
  <si>
    <t>Yes</t>
  </si>
  <si>
    <t>Where Agency Budgeted to Spend Money this Year</t>
  </si>
  <si>
    <t>Objective 2.2.5 - Conduct training for civilian employees</t>
  </si>
  <si>
    <t>Objective 4.2.3 - Utilize social media (Facebook and Twitter) to transmit valuable traffic and safety information to the public</t>
  </si>
  <si>
    <t>Objective 4.2.4 - Conduct safety events, fairs, presentations, and community outreach. CRO's distribute safety materials, use the driving simulator, rollover simulator, and golf cart goggles</t>
  </si>
  <si>
    <t>Objective 4.2.5 - Conduct proactive media interviews with Community Relations Officers and DPS Communications to promote highway safety and traffic issues</t>
  </si>
  <si>
    <t>Objective 4.2.6 - Utilize the SCDPS web page to disseminate important traffic and safety information to the media and public</t>
  </si>
  <si>
    <t>Budget not associated with specified objectives</t>
  </si>
  <si>
    <t>Breakdown of budget not associated with specified objectives</t>
  </si>
  <si>
    <t>BPS budget</t>
  </si>
  <si>
    <t>Hall of Fame budget</t>
  </si>
  <si>
    <t xml:space="preserve">Capital Project budget </t>
  </si>
  <si>
    <t>Administration budget</t>
  </si>
  <si>
    <t>Safety and Grants budget</t>
  </si>
  <si>
    <t>Non-recurring funding for Bike Week overtime</t>
  </si>
  <si>
    <t>Non-recurring funding for Immigration Enforcement Unit</t>
  </si>
  <si>
    <t>HP budget (fuel contingency, lawsuit, misc expenses)</t>
  </si>
  <si>
    <r>
      <t xml:space="preserve">Amount estimated to have available to spend this fiscal year: </t>
    </r>
    <r>
      <rPr>
        <sz val="14"/>
        <color theme="1"/>
        <rFont val="Calibri"/>
        <family val="2"/>
        <scheme val="minor"/>
      </rPr>
      <t>(the rows to the left should populate automatically from what the agency entered in Part A)</t>
    </r>
    <r>
      <rPr>
        <b/>
        <sz val="14"/>
        <color theme="1"/>
        <rFont val="Calibri"/>
        <family val="2"/>
        <scheme val="minor"/>
      </rPr>
      <t xml:space="preserve"> </t>
    </r>
  </si>
  <si>
    <r>
      <rPr>
        <sz val="14"/>
        <color theme="1"/>
        <rFont val="Calibri"/>
        <family val="2"/>
        <scheme val="minor"/>
      </rPr>
      <t>Are expenditure of funds tracked through SCEIS?</t>
    </r>
    <r>
      <rPr>
        <b/>
        <sz val="14"/>
        <color theme="1"/>
        <rFont val="Calibri"/>
        <family val="2"/>
        <scheme val="minor"/>
      </rPr>
      <t xml:space="preserve"> </t>
    </r>
    <r>
      <rPr>
        <sz val="14"/>
        <color theme="1"/>
        <rFont val="Calibri"/>
        <family val="2"/>
        <scheme val="minor"/>
      </rPr>
      <t>(if no, state the system through which they are recorded so the total amount of expenditures could be verified, if needed)</t>
    </r>
  </si>
  <si>
    <r>
      <t xml:space="preserve">Total Budgeted to Spend on Objectives and Unrelated Purposes: </t>
    </r>
    <r>
      <rPr>
        <sz val="14"/>
        <color theme="1"/>
        <rFont val="Calibri"/>
        <family val="2"/>
        <scheme val="minor"/>
      </rPr>
      <t>(this should be the same as Amount estimated to have available to spend this fiscal year)</t>
    </r>
  </si>
  <si>
    <t>Objective 1.1.1 - Annually decrease traffic fatalities toward  Target Zero</t>
  </si>
  <si>
    <t>Objective 1.1.2 - Decrease serious traffic injuries</t>
  </si>
  <si>
    <t>Objective 1.1.3 - Decrease the number of traffic collisions</t>
  </si>
  <si>
    <t>Objective 1.1.4 - To improve the administration of justice, enhance public safety, and judiciously allocate resources to the victims of crime service provider community</t>
  </si>
  <si>
    <t>Objective 1.1.5 - Annually decrease CMV fatality collisions per 100 million vehicle miles traveled</t>
  </si>
  <si>
    <t>Objective 1.1.6 - Annually decrease Motor coach/Passenger  fatality collisions per 100 million vehicle miles traveled</t>
  </si>
  <si>
    <t>Objective 1.1.7 - Annually decrease CMV collisions in top ten high collision corridors</t>
  </si>
  <si>
    <t>Objective 1.1.8 - Increase law enforcement officer safety</t>
  </si>
  <si>
    <t>Objective 1.1.9 - Increase seat belt use and see a reduction in unrestrained traffic fatalities</t>
  </si>
  <si>
    <t>Objective 1.1.10 - Informing the public of important traffic/safety matters through proactive media interviews and messaging</t>
  </si>
  <si>
    <t>Objective 1.2.1 - Increase law enforcement officer safety</t>
  </si>
  <si>
    <t>Objective 1.2.2 - Improve the quality of TCO applicants</t>
  </si>
  <si>
    <t>Objective 1.2.3 - Assist South Carolina governmental agencies obtain  a broader understanding of immigration laws and application</t>
  </si>
  <si>
    <t>Objective 1.2.4 - Reduce trooper trainee turnover</t>
  </si>
  <si>
    <t>Objective 1.2.5 - Train BPS officers on current emergency response plans</t>
  </si>
  <si>
    <t>Objective 2.1.1 - Increase the applicant pool of  minorities</t>
  </si>
  <si>
    <t>Objective 2.1.2 - Offer free to low cost health screenings to agency employees</t>
  </si>
  <si>
    <t>Objective 2.1.3 - Increase college graduate recruits</t>
  </si>
  <si>
    <t>Objective 2.1.4 - Increase law enforcement/civilian applicant pool</t>
  </si>
  <si>
    <t>Objective 2.1.5 - Retain current Law Enforcement personnel</t>
  </si>
  <si>
    <t>Objective 2.2.1 - Identify/host training opportunities in Human Trafficking, Fraudulent Document Recognition and Identity Fraud</t>
  </si>
  <si>
    <t>Objective 2.2.2 - Develop training programs by utilizing PowerDMS and partnering with other agencies</t>
  </si>
  <si>
    <t>Objective 2.2.3 - Provide semi-annual collision reconstruction training; host collision reconstruction accreditation examinations</t>
  </si>
  <si>
    <t>Objective 2.2.4 - Conduct training for troopers on victim services and victims' rights</t>
  </si>
  <si>
    <t>Objective 2.2.6 - Conduct training on police tactics and protocols</t>
  </si>
  <si>
    <t>Objective 2.3.1 - Increase the number of managers/supervisors trained in leadership and professionalism practices</t>
  </si>
  <si>
    <t>Objective 2.3.2 - Provide training to  managers and supervisors on employment law matters affecting the agency</t>
  </si>
  <si>
    <t>Objective 3.1.1 - Achieve and maintain documented/assessed compliance with known information security requirements</t>
  </si>
  <si>
    <t>Objective 3.1.2 - Compliance with federal, state, and other requirements for information security</t>
  </si>
  <si>
    <t>Objective 3.2.1 - Increase traffic to DPS social media sites to communicate safety messages to the media/public</t>
  </si>
  <si>
    <t>Objective 3.2.2 - An increase in the use of DPS' social media (traffic and safety information)</t>
  </si>
  <si>
    <t>Objective 3.2.3 - Increase visits to the DPS web page by the media/public to gain important traffic/safety information</t>
  </si>
  <si>
    <t>Objective 3.2.4 - Delivery of efficient technology solutions and services</t>
  </si>
  <si>
    <t>Objective 3.2.5 - Maximize the availability of core computing systems through lifecycle management</t>
  </si>
  <si>
    <t>Objective 3.2.6 - Improve law enforcement efficiency in emergency evacuations/traffic management during hurricanes</t>
  </si>
  <si>
    <t>Objective 3.2.7 - Support collision analysis and trends</t>
  </si>
  <si>
    <t>Objective 4.1.1 - Decrease the number of criminal related offenses involving illegal foreign nationals</t>
  </si>
  <si>
    <t>Objective 4.1.2 - Enhance working relationships associated with victim services</t>
  </si>
  <si>
    <t>Objective 4.1.3 - An increase in the use of DPS's social media (traffic and safety information)</t>
  </si>
  <si>
    <t>Objective 4.1.4 - Increase visits to the DPS web page by the media/public to gain important traffic/safety information</t>
  </si>
  <si>
    <t>Objective 4.1.5 - Enhance MAIT's product quality and delivery</t>
  </si>
  <si>
    <t>Objective 4.2.1 - Respond to all Freedom of Information Act requests in a timely and accurate manner</t>
  </si>
  <si>
    <t>Objective 4.2.2 - Respond to 100% of all "Request for Data Reviews"</t>
  </si>
  <si>
    <r>
      <t>Amount estimated to have available to spend this fiscal year</t>
    </r>
    <r>
      <rPr>
        <sz val="14"/>
        <color theme="1"/>
        <rFont val="Calibri"/>
        <family val="2"/>
        <scheme val="minor"/>
      </rPr>
      <t xml:space="preserve"> (i.e. Amount available at end of previous fiscal year that agency can actually use in this fiscal year PLUS Amount budgeted/estimated to receive this fiscal year):</t>
    </r>
  </si>
  <si>
    <r>
      <rPr>
        <b/>
        <u/>
        <sz val="20"/>
        <color theme="1"/>
        <rFont val="Calibri"/>
        <family val="2"/>
        <scheme val="minor"/>
      </rPr>
      <t>PART A</t>
    </r>
    <r>
      <rPr>
        <b/>
        <sz val="20"/>
        <color theme="1"/>
        <rFont val="Calibri"/>
        <family val="2"/>
        <scheme val="minor"/>
      </rPr>
      <t>: Estimated Funds Available this Fiscal Year (2015-16)</t>
    </r>
  </si>
  <si>
    <r>
      <rPr>
        <b/>
        <u/>
        <sz val="20"/>
        <color theme="1"/>
        <rFont val="Calibri"/>
        <family val="2"/>
        <scheme val="minor"/>
      </rPr>
      <t>PART B</t>
    </r>
    <r>
      <rPr>
        <b/>
        <sz val="20"/>
        <color theme="1"/>
        <rFont val="Calibri"/>
        <family val="2"/>
        <scheme val="minor"/>
      </rPr>
      <t>: How Agency Budgeted Funds this Fiscal Year (2015-16)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</si>
</sst>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quot;$&quot;#,##0"/>
  </numFmts>
  <fonts count="32" x14ac:knownFonts="1">
    <font>
      <sz val="10"/>
      <color theme="1"/>
      <name val="Arial"/>
      <family val="2"/>
    </font>
    <font>
      <sz val="11"/>
      <color theme="1"/>
      <name val="Calibri"/>
      <family val="2"/>
      <scheme val="minor"/>
    </font>
    <font>
      <sz val="10"/>
      <color theme="1"/>
      <name val="Arial"/>
      <family val="2"/>
    </font>
    <font>
      <sz val="12"/>
      <color theme="1"/>
      <name val="Cambria"/>
      <family val="2"/>
      <scheme val="major"/>
    </font>
    <font>
      <sz val="12"/>
      <color theme="1"/>
      <name val="Times New Roman"/>
      <family val="1"/>
    </font>
    <font>
      <sz val="11"/>
      <color indexed="8"/>
      <name val="Calibri"/>
      <family val="2"/>
    </font>
    <font>
      <sz val="11"/>
      <color indexed="9"/>
      <name val="Calibri"/>
      <family val="2"/>
    </font>
    <font>
      <sz val="10"/>
      <color rgb="FF000000"/>
      <name val="Arial"/>
      <family val="2"/>
    </font>
    <font>
      <sz val="10"/>
      <name val="MS Sans Serif"/>
      <family val="2"/>
    </font>
    <font>
      <sz val="10"/>
      <name val="Segoe UI"/>
      <family val="2"/>
    </font>
    <font>
      <sz val="10"/>
      <name val="Arial"/>
      <family val="2"/>
    </font>
    <font>
      <b/>
      <i/>
      <sz val="10"/>
      <name val="Arial"/>
      <family val="2"/>
    </font>
    <font>
      <u/>
      <sz val="11"/>
      <color theme="10"/>
      <name val="Calibri"/>
      <family val="2"/>
      <scheme val="minor"/>
    </font>
    <font>
      <sz val="12"/>
      <name val="Arial"/>
      <family val="2"/>
    </font>
    <font>
      <sz val="10"/>
      <color indexed="8"/>
      <name val="Arial"/>
      <family val="2"/>
    </font>
    <font>
      <sz val="10"/>
      <color indexed="39"/>
      <name val="Arial"/>
      <family val="2"/>
    </font>
    <font>
      <b/>
      <sz val="10"/>
      <color indexed="8"/>
      <name val="Arial"/>
      <family val="2"/>
    </font>
    <font>
      <b/>
      <sz val="12"/>
      <color indexed="8"/>
      <name val="Arial"/>
      <family val="2"/>
    </font>
    <font>
      <sz val="8"/>
      <name val="Arial"/>
      <family val="2"/>
    </font>
    <font>
      <b/>
      <sz val="8"/>
      <name val="Arial"/>
      <family val="2"/>
    </font>
    <font>
      <b/>
      <sz val="16"/>
      <color indexed="23"/>
      <name val="Arial"/>
      <family val="2"/>
    </font>
    <font>
      <sz val="10"/>
      <color indexed="10"/>
      <name val="Arial"/>
      <family val="2"/>
    </font>
    <font>
      <b/>
      <sz val="18"/>
      <color indexed="62"/>
      <name val="Cambria"/>
      <family val="2"/>
    </font>
    <font>
      <b/>
      <sz val="12"/>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b/>
      <sz val="14"/>
      <color theme="0"/>
      <name val="Calibri"/>
      <family val="2"/>
      <scheme val="minor"/>
    </font>
    <font>
      <sz val="14"/>
      <color theme="0"/>
      <name val="Calibri"/>
      <family val="2"/>
      <scheme val="minor"/>
    </font>
    <font>
      <b/>
      <sz val="20"/>
      <color theme="1"/>
      <name val="Calibri"/>
      <family val="2"/>
      <scheme val="minor"/>
    </font>
    <font>
      <b/>
      <u/>
      <sz val="20"/>
      <color theme="1"/>
      <name val="Calibri"/>
      <family val="2"/>
      <scheme val="minor"/>
    </font>
    <font>
      <sz val="20"/>
      <color theme="1"/>
      <name val="Calibri"/>
      <family val="2"/>
      <scheme val="minor"/>
    </font>
  </fonts>
  <fills count="41">
    <fill>
      <patternFill patternType="none"/>
    </fill>
    <fill>
      <patternFill patternType="gray125"/>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26"/>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9"/>
      </patternFill>
    </fill>
    <fill>
      <patternFill patternType="solid">
        <fgColor indexed="54"/>
      </patternFill>
    </fill>
    <fill>
      <patternFill patternType="solid">
        <fgColor indexed="26"/>
        <bgColor indexed="64"/>
      </patternFill>
    </fill>
    <fill>
      <patternFill patternType="solid">
        <fgColor indexed="20"/>
      </patternFill>
    </fill>
    <fill>
      <patternFill patternType="solid">
        <fgColor theme="1"/>
        <bgColor indexed="64"/>
      </patternFill>
    </fill>
    <fill>
      <patternFill patternType="solid">
        <fgColor theme="0" tint="-0.14999847407452621"/>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159">
    <xf numFmtId="0" fontId="0" fillId="0" borderId="0"/>
    <xf numFmtId="43" fontId="2" fillId="0" borderId="0" applyFont="0" applyFill="0" applyBorder="0" applyAlignment="0" applyProtection="0"/>
    <xf numFmtId="43" fontId="1" fillId="0" borderId="0" applyFont="0" applyFill="0" applyBorder="0" applyAlignment="0" applyProtection="0"/>
    <xf numFmtId="0" fontId="5" fillId="2" borderId="0" applyNumberFormat="0" applyBorder="0" applyAlignment="0" applyProtection="0"/>
    <xf numFmtId="0" fontId="5" fillId="3" borderId="0" applyNumberFormat="0" applyBorder="0" applyAlignment="0" applyProtection="0"/>
    <xf numFmtId="0" fontId="6"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6"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6"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6" fillId="6"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0" fontId="9" fillId="0" borderId="0"/>
    <xf numFmtId="43" fontId="10" fillId="0" borderId="0" applyFont="0" applyFill="0" applyBorder="0" applyAlignment="0" applyProtection="0"/>
    <xf numFmtId="43" fontId="10" fillId="0" borderId="0" applyFont="0" applyFill="0" applyBorder="0" applyAlignment="0" applyProtection="0"/>
    <xf numFmtId="0" fontId="9" fillId="0" borderId="0"/>
    <xf numFmtId="43" fontId="11" fillId="0" borderId="0" applyFont="0" applyFill="0" applyBorder="0" applyAlignment="0" applyProtection="0"/>
    <xf numFmtId="0" fontId="9" fillId="0" borderId="0"/>
    <xf numFmtId="0" fontId="9" fillId="0" borderId="0"/>
    <xf numFmtId="0" fontId="9" fillId="0" borderId="0"/>
    <xf numFmtId="43" fontId="7" fillId="0" borderId="0" applyFont="0" applyFill="0" applyBorder="0" applyAlignment="0" applyProtection="0"/>
    <xf numFmtId="0" fontId="9" fillId="0" borderId="0"/>
    <xf numFmtId="0" fontId="9" fillId="0" borderId="0"/>
    <xf numFmtId="43" fontId="7" fillId="0" borderId="0" applyFont="0" applyFill="0" applyBorder="0" applyAlignment="0" applyProtection="0"/>
    <xf numFmtId="0" fontId="9" fillId="0" borderId="0"/>
    <xf numFmtId="0" fontId="9" fillId="0" borderId="0"/>
    <xf numFmtId="0" fontId="9" fillId="0" borderId="0"/>
    <xf numFmtId="0" fontId="9" fillId="0" borderId="0"/>
    <xf numFmtId="43" fontId="8"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12" fillId="0" borderId="0" applyNumberFormat="0" applyFill="0" applyBorder="0" applyAlignment="0" applyProtection="0"/>
    <xf numFmtId="0" fontId="7" fillId="0" borderId="0"/>
    <xf numFmtId="0" fontId="5" fillId="0" borderId="0"/>
    <xf numFmtId="0" fontId="8" fillId="0" borderId="0"/>
    <xf numFmtId="0" fontId="8" fillId="0" borderId="0"/>
    <xf numFmtId="0" fontId="9" fillId="0" borderId="0"/>
    <xf numFmtId="0" fontId="10" fillId="0" borderId="0"/>
    <xf numFmtId="0" fontId="7" fillId="0" borderId="0"/>
    <xf numFmtId="0" fontId="7" fillId="0" borderId="0"/>
    <xf numFmtId="0" fontId="9" fillId="0" borderId="0"/>
    <xf numFmtId="0" fontId="7" fillId="0" borderId="0"/>
    <xf numFmtId="0" fontId="13"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9" fillId="0" borderId="0"/>
    <xf numFmtId="0" fontId="10" fillId="0" borderId="0"/>
    <xf numFmtId="0" fontId="10" fillId="0" borderId="0"/>
    <xf numFmtId="0" fontId="13" fillId="0" borderId="0"/>
    <xf numFmtId="0" fontId="9" fillId="0" borderId="0"/>
    <xf numFmtId="0" fontId="1" fillId="0" borderId="0"/>
    <xf numFmtId="0" fontId="9" fillId="0" borderId="0"/>
    <xf numFmtId="0" fontId="9" fillId="0" borderId="0"/>
    <xf numFmtId="0" fontId="9" fillId="0" borderId="0"/>
    <xf numFmtId="0" fontId="2" fillId="0" borderId="0"/>
    <xf numFmtId="0" fontId="9" fillId="0" borderId="0"/>
    <xf numFmtId="0" fontId="9" fillId="0" borderId="0"/>
    <xf numFmtId="0" fontId="8" fillId="0" borderId="0"/>
    <xf numFmtId="0" fontId="9" fillId="0" borderId="0"/>
    <xf numFmtId="0" fontId="9" fillId="0" borderId="0"/>
    <xf numFmtId="0" fontId="10" fillId="0" borderId="0"/>
    <xf numFmtId="0" fontId="7" fillId="0" borderId="0"/>
    <xf numFmtId="0" fontId="9" fillId="0" borderId="0"/>
    <xf numFmtId="0" fontId="9" fillId="0" borderId="0"/>
    <xf numFmtId="0" fontId="8" fillId="17"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 fontId="14" fillId="18" borderId="17" applyNumberFormat="0" applyProtection="0">
      <alignment vertical="center"/>
    </xf>
    <xf numFmtId="4" fontId="15" fillId="18" borderId="17" applyNumberFormat="0" applyProtection="0">
      <alignment vertical="center"/>
    </xf>
    <xf numFmtId="4" fontId="14" fillId="18" borderId="17" applyNumberFormat="0" applyProtection="0">
      <alignment horizontal="left" vertical="center" indent="1"/>
    </xf>
    <xf numFmtId="4" fontId="14" fillId="18" borderId="17" applyNumberFormat="0" applyProtection="0">
      <alignment horizontal="left" vertical="center" indent="1"/>
    </xf>
    <xf numFmtId="0" fontId="10" fillId="19" borderId="17" applyNumberFormat="0" applyProtection="0">
      <alignment horizontal="left" vertical="center" indent="1"/>
    </xf>
    <xf numFmtId="4" fontId="14" fillId="20" borderId="17" applyNumberFormat="0" applyProtection="0">
      <alignment horizontal="right" vertical="center"/>
    </xf>
    <xf numFmtId="4" fontId="14" fillId="21" borderId="17" applyNumberFormat="0" applyProtection="0">
      <alignment horizontal="right" vertical="center"/>
    </xf>
    <xf numFmtId="4" fontId="14" fillId="22" borderId="17" applyNumberFormat="0" applyProtection="0">
      <alignment horizontal="right" vertical="center"/>
    </xf>
    <xf numFmtId="4" fontId="14" fillId="23" borderId="17" applyNumberFormat="0" applyProtection="0">
      <alignment horizontal="right" vertical="center"/>
    </xf>
    <xf numFmtId="4" fontId="14" fillId="24" borderId="17" applyNumberFormat="0" applyProtection="0">
      <alignment horizontal="right" vertical="center"/>
    </xf>
    <xf numFmtId="4" fontId="14" fillId="25" borderId="17" applyNumberFormat="0" applyProtection="0">
      <alignment horizontal="right" vertical="center"/>
    </xf>
    <xf numFmtId="4" fontId="14" fillId="26" borderId="17" applyNumberFormat="0" applyProtection="0">
      <alignment horizontal="right" vertical="center"/>
    </xf>
    <xf numFmtId="4" fontId="14" fillId="27" borderId="17" applyNumberFormat="0" applyProtection="0">
      <alignment horizontal="right" vertical="center"/>
    </xf>
    <xf numFmtId="4" fontId="14" fillId="28" borderId="17" applyNumberFormat="0" applyProtection="0">
      <alignment horizontal="right" vertical="center"/>
    </xf>
    <xf numFmtId="4" fontId="16" fillId="29" borderId="17" applyNumberFormat="0" applyProtection="0">
      <alignment horizontal="left" vertical="center" indent="1"/>
    </xf>
    <xf numFmtId="4" fontId="14" fillId="30" borderId="18" applyNumberFormat="0" applyProtection="0">
      <alignment horizontal="left" vertical="center" indent="1"/>
    </xf>
    <xf numFmtId="4" fontId="17" fillId="31" borderId="0" applyNumberFormat="0" applyProtection="0">
      <alignment horizontal="left" vertical="center" indent="1"/>
    </xf>
    <xf numFmtId="0" fontId="10" fillId="19" borderId="17" applyNumberFormat="0" applyProtection="0">
      <alignment horizontal="left" vertical="center" indent="1"/>
    </xf>
    <xf numFmtId="4" fontId="14" fillId="30" borderId="17" applyNumberFormat="0" applyProtection="0">
      <alignment horizontal="left" vertical="center" indent="1"/>
    </xf>
    <xf numFmtId="4" fontId="14" fillId="32" borderId="17" applyNumberFormat="0" applyProtection="0">
      <alignment horizontal="left" vertical="center" indent="1"/>
    </xf>
    <xf numFmtId="0" fontId="10" fillId="32" borderId="17" applyNumberFormat="0" applyProtection="0">
      <alignment horizontal="left" vertical="center" indent="1"/>
    </xf>
    <xf numFmtId="0" fontId="10" fillId="32" borderId="17" applyNumberFormat="0" applyProtection="0">
      <alignment horizontal="left" vertical="center" indent="1"/>
    </xf>
    <xf numFmtId="0" fontId="10" fillId="33" borderId="17" applyNumberFormat="0" applyProtection="0">
      <alignment horizontal="left" vertical="center" indent="1"/>
    </xf>
    <xf numFmtId="0" fontId="10" fillId="33" borderId="17" applyNumberFormat="0" applyProtection="0">
      <alignment horizontal="left" vertical="center" indent="1"/>
    </xf>
    <xf numFmtId="0" fontId="10" fillId="34" borderId="17" applyNumberFormat="0" applyProtection="0">
      <alignment horizontal="left" vertical="center" indent="1"/>
    </xf>
    <xf numFmtId="0" fontId="10" fillId="34" borderId="17" applyNumberFormat="0" applyProtection="0">
      <alignment horizontal="left" vertical="center" indent="1"/>
    </xf>
    <xf numFmtId="0" fontId="10" fillId="19" borderId="17" applyNumberFormat="0" applyProtection="0">
      <alignment horizontal="left" vertical="center" indent="1"/>
    </xf>
    <xf numFmtId="0" fontId="10" fillId="19" borderId="17" applyNumberFormat="0" applyProtection="0">
      <alignment horizontal="left" vertical="center" indent="1"/>
    </xf>
    <xf numFmtId="0" fontId="18" fillId="35" borderId="19" applyNumberFormat="0">
      <protection locked="0"/>
    </xf>
    <xf numFmtId="0" fontId="19" fillId="36" borderId="20" applyBorder="0"/>
    <xf numFmtId="4" fontId="14" fillId="37" borderId="17" applyNumberFormat="0" applyProtection="0">
      <alignment vertical="center"/>
    </xf>
    <xf numFmtId="4" fontId="15" fillId="37" borderId="17" applyNumberFormat="0" applyProtection="0">
      <alignment vertical="center"/>
    </xf>
    <xf numFmtId="4" fontId="14" fillId="37" borderId="17" applyNumberFormat="0" applyProtection="0">
      <alignment horizontal="left" vertical="center" indent="1"/>
    </xf>
    <xf numFmtId="4" fontId="14" fillId="37" borderId="17" applyNumberFormat="0" applyProtection="0">
      <alignment horizontal="left" vertical="center" indent="1"/>
    </xf>
    <xf numFmtId="4" fontId="14" fillId="30" borderId="17" applyNumberFormat="0" applyProtection="0">
      <alignment horizontal="right" vertical="center"/>
    </xf>
    <xf numFmtId="4" fontId="15" fillId="30" borderId="17" applyNumberFormat="0" applyProtection="0">
      <alignment horizontal="right" vertical="center"/>
    </xf>
    <xf numFmtId="0" fontId="10" fillId="19" borderId="17" applyNumberFormat="0" applyProtection="0">
      <alignment horizontal="left" vertical="center" indent="1"/>
    </xf>
    <xf numFmtId="0" fontId="10" fillId="19" borderId="17" applyNumberFormat="0" applyProtection="0">
      <alignment horizontal="left" vertical="center" indent="1"/>
    </xf>
    <xf numFmtId="0" fontId="20" fillId="0" borderId="0"/>
    <xf numFmtId="0" fontId="18" fillId="38" borderId="3"/>
    <xf numFmtId="4" fontId="21" fillId="30" borderId="17" applyNumberFormat="0" applyProtection="0">
      <alignment horizontal="right" vertical="center"/>
    </xf>
    <xf numFmtId="0" fontId="22" fillId="0" borderId="0" applyNumberFormat="0" applyFill="0" applyBorder="0" applyAlignment="0" applyProtection="0"/>
  </cellStyleXfs>
  <cellXfs count="94">
    <xf numFmtId="0" fontId="0" fillId="0" borderId="0" xfId="0"/>
    <xf numFmtId="0" fontId="3" fillId="0" borderId="0" xfId="0" applyFont="1" applyAlignment="1">
      <alignment horizontal="left" vertical="top" wrapText="1"/>
    </xf>
    <xf numFmtId="164" fontId="3" fillId="0" borderId="0" xfId="0" applyNumberFormat="1" applyFont="1" applyAlignment="1">
      <alignment horizontal="left" vertical="top" wrapText="1"/>
    </xf>
    <xf numFmtId="10" fontId="3" fillId="0" borderId="0" xfId="0" applyNumberFormat="1" applyFont="1" applyAlignment="1">
      <alignment horizontal="left" vertical="top" wrapText="1"/>
    </xf>
    <xf numFmtId="0" fontId="0" fillId="0" borderId="0" xfId="0" applyFill="1" applyBorder="1" applyAlignment="1">
      <alignment horizontal="left" vertical="top" wrapText="1"/>
    </xf>
    <xf numFmtId="0" fontId="3" fillId="0" borderId="0" xfId="0" applyFont="1" applyFill="1" applyBorder="1" applyAlignment="1">
      <alignment horizontal="left" vertical="top" wrapText="1"/>
    </xf>
    <xf numFmtId="0" fontId="3"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4" fillId="0" borderId="0" xfId="0" applyFont="1" applyFill="1" applyBorder="1" applyAlignment="1">
      <alignment vertical="center" wrapText="1"/>
    </xf>
    <xf numFmtId="49" fontId="3" fillId="0" borderId="0" xfId="0" applyNumberFormat="1" applyFont="1" applyFill="1" applyBorder="1" applyAlignment="1">
      <alignment horizontal="left" vertical="top" wrapText="1"/>
    </xf>
    <xf numFmtId="49" fontId="3" fillId="0" borderId="0" xfId="0" applyNumberFormat="1" applyFont="1" applyFill="1" applyAlignment="1">
      <alignment horizontal="left" vertical="top" wrapText="1"/>
    </xf>
    <xf numFmtId="0" fontId="0" fillId="0" borderId="0" xfId="0" applyFill="1" applyAlignment="1">
      <alignment horizontal="left" vertical="top" wrapText="1"/>
    </xf>
    <xf numFmtId="0" fontId="0" fillId="0" borderId="0" xfId="0" applyFill="1" applyAlignment="1">
      <alignment horizontal="left" vertical="top" wrapText="1"/>
    </xf>
    <xf numFmtId="0" fontId="0" fillId="0" borderId="3" xfId="0" applyFill="1" applyBorder="1" applyAlignment="1">
      <alignment horizontal="left" vertical="top" wrapText="1"/>
    </xf>
    <xf numFmtId="0" fontId="3" fillId="0" borderId="3" xfId="0" applyFont="1" applyFill="1" applyBorder="1" applyAlignment="1">
      <alignment horizontal="left" vertical="top" wrapText="1"/>
    </xf>
    <xf numFmtId="0" fontId="3" fillId="0" borderId="0" xfId="0" applyFont="1" applyFill="1" applyBorder="1" applyAlignment="1">
      <alignment horizontal="left" vertical="top" wrapText="1"/>
    </xf>
    <xf numFmtId="0" fontId="0" fillId="0" borderId="0" xfId="0" applyAlignment="1">
      <alignment horizontal="left" vertical="top" wrapText="1"/>
    </xf>
    <xf numFmtId="0" fontId="23" fillId="0" borderId="1" xfId="0" applyFont="1" applyFill="1" applyBorder="1" applyAlignment="1">
      <alignment horizontal="left" vertical="top" wrapText="1"/>
    </xf>
    <xf numFmtId="0" fontId="24" fillId="0" borderId="0" xfId="0" applyFont="1" applyFill="1" applyBorder="1" applyAlignment="1">
      <alignment horizontal="left" vertical="top" wrapText="1"/>
    </xf>
    <xf numFmtId="0" fontId="23" fillId="0" borderId="0" xfId="0" applyFont="1" applyFill="1" applyBorder="1" applyAlignment="1">
      <alignment horizontal="left" vertical="top" wrapText="1"/>
    </xf>
    <xf numFmtId="0" fontId="24" fillId="0" borderId="0" xfId="0" applyFont="1" applyAlignment="1">
      <alignment horizontal="left" vertical="top" wrapText="1"/>
    </xf>
    <xf numFmtId="0" fontId="25" fillId="0" borderId="3" xfId="0" applyFont="1" applyFill="1" applyBorder="1" applyAlignment="1">
      <alignment horizontal="left" vertical="top" wrapText="1"/>
    </xf>
    <xf numFmtId="0" fontId="25" fillId="0" borderId="4" xfId="0" applyFont="1" applyFill="1" applyBorder="1" applyAlignment="1">
      <alignment horizontal="left" vertical="top" wrapText="1"/>
    </xf>
    <xf numFmtId="49" fontId="25" fillId="0" borderId="3" xfId="0" applyNumberFormat="1" applyFont="1" applyFill="1" applyBorder="1" applyAlignment="1">
      <alignment horizontal="left" vertical="top" wrapText="1"/>
    </xf>
    <xf numFmtId="0" fontId="26" fillId="0" borderId="3" xfId="0" applyFont="1" applyFill="1" applyBorder="1" applyAlignment="1">
      <alignment horizontal="left" vertical="top" wrapText="1"/>
    </xf>
    <xf numFmtId="49" fontId="26" fillId="0" borderId="12" xfId="0" applyNumberFormat="1" applyFont="1" applyFill="1" applyBorder="1" applyAlignment="1">
      <alignment horizontal="left" vertical="top" wrapText="1"/>
    </xf>
    <xf numFmtId="0" fontId="27" fillId="39" borderId="22" xfId="0" applyFont="1" applyFill="1" applyBorder="1" applyAlignment="1">
      <alignment horizontal="left" vertical="top" wrapText="1"/>
    </xf>
    <xf numFmtId="0" fontId="25" fillId="0" borderId="25" xfId="0" applyFont="1" applyFill="1" applyBorder="1" applyAlignment="1">
      <alignment vertical="top" wrapText="1"/>
    </xf>
    <xf numFmtId="0" fontId="25" fillId="0" borderId="11" xfId="0" applyFont="1" applyFill="1" applyBorder="1" applyAlignment="1">
      <alignment vertical="top" wrapText="1"/>
    </xf>
    <xf numFmtId="0" fontId="25" fillId="0" borderId="30" xfId="0" applyFont="1" applyFill="1" applyBorder="1" applyAlignment="1">
      <alignment vertical="top" wrapText="1"/>
    </xf>
    <xf numFmtId="0" fontId="26" fillId="0" borderId="0" xfId="0" applyFont="1" applyFill="1" applyBorder="1" applyAlignment="1">
      <alignment horizontal="left" vertical="top" wrapText="1"/>
    </xf>
    <xf numFmtId="0" fontId="25" fillId="0" borderId="0" xfId="0" applyFont="1" applyAlignment="1">
      <alignment horizontal="left" vertical="top" wrapText="1"/>
    </xf>
    <xf numFmtId="0" fontId="28" fillId="39" borderId="3" xfId="0" applyFont="1" applyFill="1" applyBorder="1" applyAlignment="1">
      <alignment horizontal="left" vertical="top" wrapText="1"/>
    </xf>
    <xf numFmtId="0" fontId="25" fillId="0" borderId="3" xfId="63" applyFont="1" applyFill="1" applyBorder="1" applyAlignment="1">
      <alignment horizontal="right" vertical="top" wrapText="1"/>
    </xf>
    <xf numFmtId="0" fontId="25" fillId="0" borderId="3" xfId="0" applyFont="1" applyBorder="1" applyAlignment="1">
      <alignment horizontal="right" vertical="top" wrapText="1"/>
    </xf>
    <xf numFmtId="164" fontId="25" fillId="40" borderId="3" xfId="0" applyNumberFormat="1" applyFont="1" applyFill="1" applyBorder="1" applyAlignment="1">
      <alignment horizontal="center" vertical="top" wrapText="1"/>
    </xf>
    <xf numFmtId="0" fontId="25" fillId="0" borderId="3" xfId="0" applyFont="1" applyFill="1" applyBorder="1" applyAlignment="1">
      <alignment horizontal="center" vertical="top" wrapText="1"/>
    </xf>
    <xf numFmtId="49" fontId="25" fillId="40" borderId="3" xfId="0" applyNumberFormat="1" applyFont="1" applyFill="1" applyBorder="1" applyAlignment="1">
      <alignment horizontal="center" vertical="top" wrapText="1"/>
    </xf>
    <xf numFmtId="49" fontId="25" fillId="0" borderId="3" xfId="0" applyNumberFormat="1" applyFont="1" applyFill="1" applyBorder="1" applyAlignment="1">
      <alignment horizontal="center" vertical="top" wrapText="1"/>
    </xf>
    <xf numFmtId="164" fontId="25" fillId="0" borderId="3" xfId="0" applyNumberFormat="1" applyFont="1" applyFill="1" applyBorder="1" applyAlignment="1">
      <alignment horizontal="center" vertical="top" wrapText="1"/>
    </xf>
    <xf numFmtId="49" fontId="25" fillId="40" borderId="12" xfId="0" applyNumberFormat="1" applyFont="1" applyFill="1" applyBorder="1" applyAlignment="1">
      <alignment horizontal="center" vertical="top" wrapText="1"/>
    </xf>
    <xf numFmtId="49" fontId="25" fillId="0" borderId="12" xfId="0" applyNumberFormat="1" applyFont="1" applyFill="1" applyBorder="1" applyAlignment="1">
      <alignment horizontal="center" vertical="top" wrapText="1"/>
    </xf>
    <xf numFmtId="164" fontId="27" fillId="39" borderId="23" xfId="0" applyNumberFormat="1" applyFont="1" applyFill="1" applyBorder="1" applyAlignment="1">
      <alignment horizontal="left" vertical="top" wrapText="1"/>
    </xf>
    <xf numFmtId="0" fontId="28" fillId="39" borderId="24" xfId="0" applyFont="1" applyFill="1" applyBorder="1" applyAlignment="1">
      <alignment horizontal="left" vertical="top" wrapText="1"/>
    </xf>
    <xf numFmtId="0" fontId="28" fillId="39" borderId="23" xfId="0" applyFont="1" applyFill="1" applyBorder="1" applyAlignment="1">
      <alignment horizontal="left" vertical="top" wrapText="1"/>
    </xf>
    <xf numFmtId="0" fontId="28" fillId="39" borderId="23" xfId="0" applyFont="1" applyFill="1" applyBorder="1" applyAlignment="1">
      <alignment vertical="center" wrapText="1"/>
    </xf>
    <xf numFmtId="164" fontId="25" fillId="40" borderId="26" xfId="0" applyNumberFormat="1" applyFont="1" applyFill="1" applyBorder="1" applyAlignment="1">
      <alignment horizontal="center" vertical="top" wrapText="1"/>
    </xf>
    <xf numFmtId="164" fontId="25" fillId="0" borderId="15" xfId="1" applyNumberFormat="1" applyFont="1" applyFill="1" applyBorder="1" applyAlignment="1">
      <alignment horizontal="center" vertical="top" wrapText="1"/>
    </xf>
    <xf numFmtId="164" fontId="25" fillId="0" borderId="15" xfId="2" applyNumberFormat="1" applyFont="1" applyFill="1" applyBorder="1" applyAlignment="1">
      <alignment horizontal="center" vertical="top" wrapText="1"/>
    </xf>
    <xf numFmtId="164" fontId="25" fillId="0" borderId="27" xfId="2" applyNumberFormat="1" applyFont="1" applyFill="1" applyBorder="1" applyAlignment="1">
      <alignment horizontal="center" vertical="top" wrapText="1"/>
    </xf>
    <xf numFmtId="164" fontId="25" fillId="40" borderId="10" xfId="0" applyNumberFormat="1" applyFont="1" applyFill="1" applyBorder="1" applyAlignment="1">
      <alignment horizontal="center" vertical="top" wrapText="1"/>
    </xf>
    <xf numFmtId="164" fontId="25" fillId="0" borderId="3" xfId="1" applyNumberFormat="1" applyFont="1" applyFill="1" applyBorder="1" applyAlignment="1">
      <alignment horizontal="center" vertical="top" wrapText="1"/>
    </xf>
    <xf numFmtId="164" fontId="25" fillId="0" borderId="12" xfId="2" applyNumberFormat="1" applyFont="1" applyFill="1" applyBorder="1" applyAlignment="1">
      <alignment horizontal="center" vertical="top" wrapText="1"/>
    </xf>
    <xf numFmtId="164" fontId="25" fillId="0" borderId="28" xfId="2" applyNumberFormat="1" applyFont="1" applyFill="1" applyBorder="1" applyAlignment="1">
      <alignment horizontal="center" vertical="top" wrapText="1"/>
    </xf>
    <xf numFmtId="164" fontId="25" fillId="0" borderId="3" xfId="2" applyNumberFormat="1" applyFont="1" applyFill="1" applyBorder="1" applyAlignment="1">
      <alignment horizontal="center" vertical="top" wrapText="1"/>
    </xf>
    <xf numFmtId="164" fontId="25" fillId="0" borderId="29" xfId="2" applyNumberFormat="1" applyFont="1" applyFill="1" applyBorder="1" applyAlignment="1">
      <alignment horizontal="center" vertical="top" wrapText="1"/>
    </xf>
    <xf numFmtId="164" fontId="25" fillId="40" borderId="31" xfId="0" applyNumberFormat="1" applyFont="1" applyFill="1" applyBorder="1" applyAlignment="1">
      <alignment horizontal="center" vertical="top" wrapText="1"/>
    </xf>
    <xf numFmtId="164" fontId="25" fillId="0" borderId="5" xfId="2" applyNumberFormat="1" applyFont="1" applyFill="1" applyBorder="1" applyAlignment="1">
      <alignment horizontal="center" vertical="top" wrapText="1"/>
    </xf>
    <xf numFmtId="164" fontId="25" fillId="0" borderId="32" xfId="2" applyNumberFormat="1" applyFont="1" applyFill="1" applyBorder="1" applyAlignment="1">
      <alignment horizontal="center" vertical="top" wrapText="1"/>
    </xf>
    <xf numFmtId="164" fontId="25" fillId="40" borderId="12" xfId="0" applyNumberFormat="1" applyFont="1" applyFill="1" applyBorder="1" applyAlignment="1">
      <alignment horizontal="center" vertical="top" wrapText="1"/>
    </xf>
    <xf numFmtId="164" fontId="25" fillId="0" borderId="0" xfId="0" applyNumberFormat="1" applyFont="1" applyFill="1" applyBorder="1" applyAlignment="1">
      <alignment horizontal="center" vertical="top" wrapText="1"/>
    </xf>
    <xf numFmtId="164" fontId="25" fillId="0" borderId="0" xfId="2" applyNumberFormat="1" applyFont="1" applyFill="1" applyBorder="1" applyAlignment="1">
      <alignment horizontal="center" vertical="top" wrapText="1"/>
    </xf>
    <xf numFmtId="164" fontId="25" fillId="39" borderId="3" xfId="0" applyNumberFormat="1" applyFont="1" applyFill="1" applyBorder="1" applyAlignment="1">
      <alignment horizontal="center" vertical="top" wrapText="1"/>
    </xf>
    <xf numFmtId="164" fontId="28" fillId="39" borderId="3" xfId="0" applyNumberFormat="1" applyFont="1" applyFill="1" applyBorder="1" applyAlignment="1">
      <alignment horizontal="center" vertical="top" wrapText="1"/>
    </xf>
    <xf numFmtId="164" fontId="25" fillId="0" borderId="3" xfId="1" applyNumberFormat="1" applyFont="1" applyBorder="1" applyAlignment="1">
      <alignment horizontal="center" vertical="top" wrapText="1"/>
    </xf>
    <xf numFmtId="164" fontId="25" fillId="0" borderId="3" xfId="0" applyNumberFormat="1" applyFont="1" applyBorder="1" applyAlignment="1">
      <alignment horizontal="center" vertical="top" wrapText="1"/>
    </xf>
    <xf numFmtId="164" fontId="25" fillId="40" borderId="4" xfId="0" applyNumberFormat="1" applyFont="1" applyFill="1" applyBorder="1" applyAlignment="1">
      <alignment horizontal="center" vertical="top" wrapText="1"/>
    </xf>
    <xf numFmtId="0" fontId="25" fillId="0" borderId="4" xfId="0" applyFont="1" applyFill="1" applyBorder="1" applyAlignment="1">
      <alignment horizontal="center" vertical="top" wrapText="1"/>
    </xf>
    <xf numFmtId="0" fontId="25" fillId="0" borderId="5" xfId="0" applyFont="1" applyFill="1" applyBorder="1" applyAlignment="1">
      <alignment horizontal="left" vertical="top" wrapText="1"/>
    </xf>
    <xf numFmtId="0" fontId="25" fillId="0" borderId="5" xfId="0" applyFont="1" applyFill="1" applyBorder="1" applyAlignment="1">
      <alignment horizontal="center" vertical="top" wrapText="1"/>
    </xf>
    <xf numFmtId="0" fontId="27" fillId="39" borderId="6" xfId="0" applyFont="1" applyFill="1" applyBorder="1" applyAlignment="1">
      <alignment horizontal="left" vertical="top" wrapText="1"/>
    </xf>
    <xf numFmtId="164" fontId="27" fillId="39" borderId="7" xfId="0" applyNumberFormat="1" applyFont="1" applyFill="1" applyBorder="1" applyAlignment="1">
      <alignment horizontal="center" vertical="top" wrapText="1"/>
    </xf>
    <xf numFmtId="0" fontId="28" fillId="39" borderId="7" xfId="0" applyFont="1" applyFill="1" applyBorder="1" applyAlignment="1">
      <alignment horizontal="center" vertical="top" wrapText="1"/>
    </xf>
    <xf numFmtId="0" fontId="28" fillId="39" borderId="8" xfId="0" applyFont="1" applyFill="1" applyBorder="1" applyAlignment="1">
      <alignment horizontal="center" vertical="top" wrapText="1"/>
    </xf>
    <xf numFmtId="0" fontId="25" fillId="0" borderId="9" xfId="0" applyFont="1" applyFill="1" applyBorder="1" applyAlignment="1">
      <alignment horizontal="left" vertical="top" wrapText="1"/>
    </xf>
    <xf numFmtId="0" fontId="26" fillId="0" borderId="11" xfId="0" applyFont="1" applyFill="1" applyBorder="1" applyAlignment="1">
      <alignment horizontal="left" vertical="top" wrapText="1"/>
    </xf>
    <xf numFmtId="164" fontId="26" fillId="40" borderId="2" xfId="0" applyNumberFormat="1" applyFont="1" applyFill="1" applyBorder="1" applyAlignment="1">
      <alignment horizontal="center" vertical="top" wrapText="1"/>
    </xf>
    <xf numFmtId="164" fontId="25" fillId="0" borderId="12" xfId="0" applyNumberFormat="1" applyFont="1" applyFill="1" applyBorder="1" applyAlignment="1">
      <alignment horizontal="center" vertical="top" wrapText="1"/>
    </xf>
    <xf numFmtId="49" fontId="25" fillId="0" borderId="13" xfId="0" applyNumberFormat="1" applyFont="1" applyFill="1" applyBorder="1" applyAlignment="1">
      <alignment horizontal="left" vertical="top" wrapText="1"/>
    </xf>
    <xf numFmtId="49" fontId="25" fillId="40" borderId="14" xfId="0" applyNumberFormat="1" applyFont="1" applyFill="1" applyBorder="1" applyAlignment="1">
      <alignment horizontal="center" vertical="top" wrapText="1"/>
    </xf>
    <xf numFmtId="49" fontId="25" fillId="0" borderId="5" xfId="0" applyNumberFormat="1" applyFont="1" applyFill="1" applyBorder="1" applyAlignment="1">
      <alignment horizontal="center" vertical="top" wrapText="1"/>
    </xf>
    <xf numFmtId="3" fontId="25" fillId="0" borderId="12" xfId="0" applyNumberFormat="1" applyFont="1" applyFill="1" applyBorder="1" applyAlignment="1">
      <alignment horizontal="center" vertical="top" wrapText="1"/>
    </xf>
    <xf numFmtId="0" fontId="28" fillId="39" borderId="7" xfId="0" applyFont="1" applyFill="1" applyBorder="1" applyAlignment="1">
      <alignment horizontal="center" vertical="center" wrapText="1"/>
    </xf>
    <xf numFmtId="0" fontId="26" fillId="0" borderId="15" xfId="0" applyFont="1" applyFill="1" applyBorder="1" applyAlignment="1">
      <alignment horizontal="left" vertical="top" wrapText="1"/>
    </xf>
    <xf numFmtId="164" fontId="26" fillId="40" borderId="15" xfId="0" applyNumberFormat="1" applyFont="1" applyFill="1" applyBorder="1" applyAlignment="1">
      <alignment horizontal="center" vertical="top" wrapText="1"/>
    </xf>
    <xf numFmtId="0" fontId="29" fillId="0" borderId="0" xfId="0" applyFont="1" applyFill="1" applyBorder="1" applyAlignment="1">
      <alignment horizontal="center" vertical="center" wrapText="1"/>
    </xf>
    <xf numFmtId="0" fontId="31" fillId="0" borderId="0" xfId="0" applyFont="1" applyAlignment="1">
      <alignment wrapText="1"/>
    </xf>
    <xf numFmtId="0" fontId="31" fillId="0" borderId="21" xfId="0" applyFont="1" applyFill="1" applyBorder="1" applyAlignment="1">
      <alignment vertical="center" wrapText="1"/>
    </xf>
    <xf numFmtId="0" fontId="31" fillId="0" borderId="21" xfId="0" applyFont="1" applyBorder="1" applyAlignment="1">
      <alignment wrapText="1"/>
    </xf>
    <xf numFmtId="0" fontId="29" fillId="0" borderId="0" xfId="0" applyFont="1" applyFill="1" applyBorder="1" applyAlignment="1">
      <alignment horizontal="center" vertical="top" wrapText="1"/>
    </xf>
    <xf numFmtId="0" fontId="31" fillId="0" borderId="21" xfId="0" applyFont="1" applyFill="1" applyBorder="1" applyAlignment="1">
      <alignment horizontal="center" wrapText="1"/>
    </xf>
    <xf numFmtId="164" fontId="26" fillId="40" borderId="3" xfId="0" applyNumberFormat="1" applyFont="1" applyFill="1" applyBorder="1" applyAlignment="1">
      <alignment horizontal="center" vertical="top" wrapText="1"/>
    </xf>
    <xf numFmtId="0" fontId="26" fillId="0" borderId="3" xfId="0" applyFont="1" applyFill="1" applyBorder="1" applyAlignment="1">
      <alignment horizontal="center" vertical="top" wrapText="1"/>
    </xf>
    <xf numFmtId="0" fontId="25" fillId="0" borderId="12" xfId="0" applyFont="1" applyFill="1" applyBorder="1" applyAlignment="1">
      <alignment vertical="top" wrapText="1"/>
    </xf>
  </cellXfs>
  <cellStyles count="159">
    <cellStyle name="Accent1 - 20%" xfId="3"/>
    <cellStyle name="Accent1 - 40%" xfId="4"/>
    <cellStyle name="Accent1 - 60%" xfId="5"/>
    <cellStyle name="Accent2 - 20%" xfId="6"/>
    <cellStyle name="Accent2 - 40%" xfId="7"/>
    <cellStyle name="Accent2 - 60%" xfId="8"/>
    <cellStyle name="Accent3 - 20%" xfId="9"/>
    <cellStyle name="Accent3 - 40%" xfId="10"/>
    <cellStyle name="Accent3 - 60%" xfId="11"/>
    <cellStyle name="Accent4 - 20%" xfId="12"/>
    <cellStyle name="Accent4 - 40%" xfId="13"/>
    <cellStyle name="Accent4 - 60%" xfId="14"/>
    <cellStyle name="Accent5 - 20%" xfId="15"/>
    <cellStyle name="Accent5 - 40%" xfId="16"/>
    <cellStyle name="Accent5 - 60%" xfId="17"/>
    <cellStyle name="Accent6 - 20%" xfId="18"/>
    <cellStyle name="Accent6 - 40%" xfId="19"/>
    <cellStyle name="Accent6 - 60%" xfId="20"/>
    <cellStyle name="Comma" xfId="1" builtinId="3"/>
    <cellStyle name="Comma 10" xfId="21"/>
    <cellStyle name="Comma 11" xfId="22"/>
    <cellStyle name="Comma 2" xfId="23"/>
    <cellStyle name="Comma 2 2" xfId="24"/>
    <cellStyle name="Comma 2 2 2" xfId="25"/>
    <cellStyle name="Comma 2 2 2 2" xfId="2"/>
    <cellStyle name="Comma 2 2 3" xfId="26"/>
    <cellStyle name="Comma 2 3" xfId="27"/>
    <cellStyle name="Comma 2 3 2" xfId="28"/>
    <cellStyle name="Comma 2 4" xfId="29"/>
    <cellStyle name="Comma 3" xfId="30"/>
    <cellStyle name="Comma 3 2" xfId="31"/>
    <cellStyle name="Comma 3 3" xfId="32"/>
    <cellStyle name="Comma 4" xfId="33"/>
    <cellStyle name="Comma 4 2" xfId="34"/>
    <cellStyle name="Comma 5" xfId="35"/>
    <cellStyle name="Comma 5 2" xfId="36"/>
    <cellStyle name="Comma 5 3" xfId="37"/>
    <cellStyle name="Comma 5 4" xfId="38"/>
    <cellStyle name="Comma 6" xfId="39"/>
    <cellStyle name="Comma 6 2" xfId="40"/>
    <cellStyle name="Comma 6 3" xfId="41"/>
    <cellStyle name="Comma 7" xfId="42"/>
    <cellStyle name="Comma 7 2" xfId="43"/>
    <cellStyle name="Comma 7 3" xfId="44"/>
    <cellStyle name="Comma 8" xfId="45"/>
    <cellStyle name="Comma 8 2" xfId="46"/>
    <cellStyle name="Comma 9" xfId="47"/>
    <cellStyle name="Currency 2" xfId="48"/>
    <cellStyle name="Currency 3" xfId="49"/>
    <cellStyle name="Hyperlink 2" xfId="50"/>
    <cellStyle name="Normal" xfId="0" builtinId="0"/>
    <cellStyle name="Normal 10" xfId="51"/>
    <cellStyle name="Normal 10 2" xfId="52"/>
    <cellStyle name="Normal 11" xfId="53"/>
    <cellStyle name="Normal 11 2" xfId="54"/>
    <cellStyle name="Normal 12" xfId="55"/>
    <cellStyle name="Normal 13" xfId="56"/>
    <cellStyle name="Normal 14" xfId="57"/>
    <cellStyle name="Normal 15" xfId="58"/>
    <cellStyle name="Normal 16" xfId="59"/>
    <cellStyle name="Normal 17" xfId="60"/>
    <cellStyle name="Normal 18" xfId="61"/>
    <cellStyle name="Normal 2" xfId="62"/>
    <cellStyle name="Normal 2 2" xfId="63"/>
    <cellStyle name="Normal 2 2 2" xfId="64"/>
    <cellStyle name="Normal 2 2 2 2" xfId="65"/>
    <cellStyle name="Normal 2 2 2 2 2" xfId="66"/>
    <cellStyle name="Normal 2 2 2 2 2 2" xfId="67"/>
    <cellStyle name="Normal 2 2 2 2 3" xfId="68"/>
    <cellStyle name="Normal 2 2 2 3" xfId="69"/>
    <cellStyle name="Normal 2 2 2 3 2" xfId="70"/>
    <cellStyle name="Normal 2 2 2 4" xfId="71"/>
    <cellStyle name="Normal 2 3" xfId="72"/>
    <cellStyle name="Normal 2 3 2" xfId="73"/>
    <cellStyle name="Normal 2 3 2 2" xfId="74"/>
    <cellStyle name="Normal 2 3 3" xfId="75"/>
    <cellStyle name="Normal 2 4" xfId="76"/>
    <cellStyle name="Normal 2 4 2" xfId="77"/>
    <cellStyle name="Normal 3" xfId="78"/>
    <cellStyle name="Normal 3 2" xfId="79"/>
    <cellStyle name="Normal 3 2 2" xfId="80"/>
    <cellStyle name="Normal 3 2 2 2" xfId="81"/>
    <cellStyle name="Normal 3 2 3" xfId="82"/>
    <cellStyle name="Normal 3 3" xfId="83"/>
    <cellStyle name="Normal 3 3 2" xfId="84"/>
    <cellStyle name="Normal 3 4" xfId="85"/>
    <cellStyle name="Normal 4" xfId="86"/>
    <cellStyle name="Normal 4 2" xfId="87"/>
    <cellStyle name="Normal 4 3" xfId="88"/>
    <cellStyle name="Normal 5" xfId="89"/>
    <cellStyle name="Normal 5 2" xfId="90"/>
    <cellStyle name="Normal 5 3" xfId="91"/>
    <cellStyle name="Normal 6" xfId="92"/>
    <cellStyle name="Normal 6 2" xfId="93"/>
    <cellStyle name="Normal 6 3" xfId="94"/>
    <cellStyle name="Normal 6 4" xfId="95"/>
    <cellStyle name="Normal 7" xfId="96"/>
    <cellStyle name="Normal 7 2" xfId="97"/>
    <cellStyle name="Normal 7 3" xfId="98"/>
    <cellStyle name="Normal 8" xfId="99"/>
    <cellStyle name="Normal 8 2" xfId="100"/>
    <cellStyle name="Normal 8 3" xfId="101"/>
    <cellStyle name="Normal 8 4" xfId="102"/>
    <cellStyle name="Normal 9" xfId="103"/>
    <cellStyle name="Normal 9 2" xfId="104"/>
    <cellStyle name="Normal 9 3" xfId="105"/>
    <cellStyle name="Note 2" xfId="106"/>
    <cellStyle name="Percent 2" xfId="107"/>
    <cellStyle name="Percent 2 2" xfId="108"/>
    <cellStyle name="Percent 2 2 2" xfId="109"/>
    <cellStyle name="Percent 2 2 2 2" xfId="110"/>
    <cellStyle name="Percent 2 2 3" xfId="111"/>
    <cellStyle name="Percent 2 3" xfId="112"/>
    <cellStyle name="Percent 2 3 2" xfId="113"/>
    <cellStyle name="Percent 2 4" xfId="114"/>
    <cellStyle name="Percent 3" xfId="115"/>
    <cellStyle name="Percent 4" xfId="116"/>
    <cellStyle name="SAPBEXaggData" xfId="117"/>
    <cellStyle name="SAPBEXaggDataEmph" xfId="118"/>
    <cellStyle name="SAPBEXaggItem" xfId="119"/>
    <cellStyle name="SAPBEXaggItemX" xfId="120"/>
    <cellStyle name="SAPBEXchaText" xfId="121"/>
    <cellStyle name="SAPBEXexcBad7" xfId="122"/>
    <cellStyle name="SAPBEXexcBad8" xfId="123"/>
    <cellStyle name="SAPBEXexcBad9" xfId="124"/>
    <cellStyle name="SAPBEXexcCritical4" xfId="125"/>
    <cellStyle name="SAPBEXexcCritical5" xfId="126"/>
    <cellStyle name="SAPBEXexcCritical6" xfId="127"/>
    <cellStyle name="SAPBEXexcGood1" xfId="128"/>
    <cellStyle name="SAPBEXexcGood2" xfId="129"/>
    <cellStyle name="SAPBEXexcGood3" xfId="130"/>
    <cellStyle name="SAPBEXfilterDrill" xfId="131"/>
    <cellStyle name="SAPBEXfilterItem" xfId="132"/>
    <cellStyle name="SAPBEXfilterText" xfId="133"/>
    <cellStyle name="SAPBEXformats" xfId="134"/>
    <cellStyle name="SAPBEXheaderItem" xfId="135"/>
    <cellStyle name="SAPBEXheaderText" xfId="136"/>
    <cellStyle name="SAPBEXHLevel0" xfId="137"/>
    <cellStyle name="SAPBEXHLevel0X" xfId="138"/>
    <cellStyle name="SAPBEXHLevel1" xfId="139"/>
    <cellStyle name="SAPBEXHLevel1X" xfId="140"/>
    <cellStyle name="SAPBEXHLevel2" xfId="141"/>
    <cellStyle name="SAPBEXHLevel2X" xfId="142"/>
    <cellStyle name="SAPBEXHLevel3" xfId="143"/>
    <cellStyle name="SAPBEXHLevel3X" xfId="144"/>
    <cellStyle name="SAPBEXinputData" xfId="145"/>
    <cellStyle name="SAPBEXItemHeader" xfId="146"/>
    <cellStyle name="SAPBEXresData" xfId="147"/>
    <cellStyle name="SAPBEXresDataEmph" xfId="148"/>
    <cellStyle name="SAPBEXresItem" xfId="149"/>
    <cellStyle name="SAPBEXresItemX" xfId="150"/>
    <cellStyle name="SAPBEXstdData" xfId="151"/>
    <cellStyle name="SAPBEXstdDataEmph" xfId="152"/>
    <cellStyle name="SAPBEXstdItem" xfId="153"/>
    <cellStyle name="SAPBEXstdItemX" xfId="154"/>
    <cellStyle name="SAPBEXtitle" xfId="155"/>
    <cellStyle name="SAPBEXunassignedItem" xfId="156"/>
    <cellStyle name="SAPBEXundefined" xfId="157"/>
    <cellStyle name="Sheet Title" xfId="1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y_Danar\AppData\Local\Microsoft\Windows\Temporary%20Internet%20Files\Content.Outlook\O7SDNNOC\PER%20Charts%20-%20With%20Public%20Benefits%20Explained%20in%20Diagra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udget\LEGISLATIVE\FY2017%20BUDGET%20HEARINGS\2016%20ANNUAL%20RESTRUCTURING%20RPT\2016-DPS%20ARR-01-11-2016.REVISED.3-28-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Budget Search"/>
      <sheetName val="Agency Feedback"/>
      <sheetName val="Agency Contacts"/>
      <sheetName val="Agency Glossary"/>
      <sheetName val="Drop Down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Transportation Infrastructure Bank, State</v>
          </cell>
        </row>
        <row r="2">
          <cell r="A2" t="str">
            <v xml:space="preserve">Deaf and the Blind, School for the </v>
          </cell>
        </row>
        <row r="3">
          <cell r="A3" t="str">
            <v>Blind, Commission for the</v>
          </cell>
        </row>
        <row r="4">
          <cell r="A4" t="str">
            <v>Public Safety, Department of</v>
          </cell>
        </row>
        <row r="5">
          <cell r="A5" t="str">
            <v>Treasurer, S.C. Office of the</v>
          </cell>
        </row>
        <row r="17">
          <cell r="A17" t="str">
            <v>By practice the requirements in the law are no longer performed by the agency</v>
          </cell>
        </row>
        <row r="18">
          <cell r="A18" t="str">
            <v>The requirements in the law are performed by another agency</v>
          </cell>
        </row>
        <row r="19">
          <cell r="A19" t="str">
            <v>The Committee should consider adding to the law standard qualifications for certain positions within the agency</v>
          </cell>
        </row>
        <row r="20">
          <cell r="A20" t="str">
            <v>The law prohibits or makes it more difficult to implement ideas or plans which may decrease administrative costs, increase efficiency, allow the agency to focus more on its mission, etc.</v>
          </cell>
        </row>
        <row r="21">
          <cell r="A21" t="str">
            <v>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General Instructions"/>
      <sheetName val="Legal Standards"/>
      <sheetName val="Mission, Vision &amp; Goals"/>
      <sheetName val="Strategy, Obj. &amp; Responsibility"/>
      <sheetName val="Associated Programs"/>
      <sheetName val="Strategic Budgeting"/>
      <sheetName val="O1.1.1"/>
      <sheetName val="O1.1.2"/>
      <sheetName val="O1.1.3"/>
      <sheetName val="O1.1.4"/>
      <sheetName val="O1.1.5"/>
      <sheetName val="O1.1.6"/>
      <sheetName val="O1.1.7"/>
      <sheetName val="O1.1.8"/>
      <sheetName val="O1.1.9"/>
      <sheetName val="O1.1.10"/>
      <sheetName val="O1.2.1"/>
      <sheetName val="O1.2.2"/>
      <sheetName val="O1.2.3"/>
      <sheetName val="O1.2.4"/>
      <sheetName val="O1.2.5"/>
      <sheetName val="O2.1.1"/>
      <sheetName val="O2.1.2"/>
      <sheetName val="O2.1.3"/>
      <sheetName val="O2.1.4"/>
      <sheetName val="O2.1.5"/>
      <sheetName val="O2.2.1"/>
      <sheetName val="O2.2.2"/>
      <sheetName val="O2.2.3"/>
      <sheetName val="O2.2.4"/>
      <sheetName val="O2.2.5"/>
      <sheetName val="O2.2.6"/>
      <sheetName val="O2.3.1"/>
      <sheetName val="O2.3.2"/>
      <sheetName val="O3.1.1"/>
      <sheetName val="O3.1.2"/>
      <sheetName val="O3.2.1"/>
      <sheetName val="O3.2.2"/>
      <sheetName val="O3.2.3"/>
      <sheetName val="O3.2.4"/>
      <sheetName val="O3.2.5"/>
      <sheetName val="O3.2.6"/>
      <sheetName val="O3.2.7"/>
      <sheetName val="O4.1.1"/>
      <sheetName val="O4.1.2"/>
      <sheetName val="O4.1.3"/>
      <sheetName val="O4.1.4"/>
      <sheetName val="O4.1.5"/>
      <sheetName val="O4.2.1"/>
      <sheetName val="O4.2.2"/>
      <sheetName val="O4.2.3"/>
      <sheetName val="O4.2.4"/>
      <sheetName val="O4.2.5"/>
      <sheetName val="O4.2.6"/>
      <sheetName val="Reporting Requirements"/>
      <sheetName val="Agency Recs and Feedback"/>
      <sheetName val="Sheet7"/>
    </sheetNames>
    <sheetDataSet>
      <sheetData sheetId="0">
        <row r="21">
          <cell r="D21" t="str">
            <v>Department of Public Safety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8"/>
  <sheetViews>
    <sheetView tabSelected="1" topLeftCell="A58" zoomScale="80" zoomScaleNormal="80" workbookViewId="0">
      <selection activeCell="A75" sqref="A75"/>
    </sheetView>
  </sheetViews>
  <sheetFormatPr defaultColWidth="9.140625" defaultRowHeight="15.75" x14ac:dyDescent="0.2"/>
  <cols>
    <col min="1" max="1" width="154.140625" style="20" customWidth="1"/>
    <col min="2" max="2" width="20.85546875" style="2" customWidth="1"/>
    <col min="3" max="3" width="23" style="2" bestFit="1" customWidth="1"/>
    <col min="4" max="4" width="25.28515625" style="2" bestFit="1" customWidth="1"/>
    <col min="5" max="5" width="22.7109375" style="2" customWidth="1"/>
    <col min="6" max="6" width="24.7109375" style="3" customWidth="1"/>
    <col min="7" max="7" width="23" style="3" customWidth="1"/>
    <col min="8" max="8" width="20.7109375" style="3" customWidth="1"/>
    <col min="9" max="9" width="64.7109375" style="1" bestFit="1" customWidth="1"/>
    <col min="10" max="14" width="9" style="1" bestFit="1" customWidth="1"/>
    <col min="15" max="15" width="6.140625" style="1" bestFit="1" customWidth="1"/>
    <col min="16" max="16384" width="9.140625" style="1"/>
  </cols>
  <sheetData>
    <row r="1" spans="1:8" s="11" customFormat="1" x14ac:dyDescent="0.2">
      <c r="A1" s="17" t="s">
        <v>0</v>
      </c>
      <c r="B1" s="14" t="str">
        <f>'[2]Cover Page'!$D$21</f>
        <v>Department of Public Safety</v>
      </c>
      <c r="C1" s="13"/>
      <c r="D1" s="4"/>
    </row>
    <row r="2" spans="1:8" s="11" customFormat="1" x14ac:dyDescent="0.2">
      <c r="A2" s="17" t="s">
        <v>1</v>
      </c>
      <c r="B2" s="14" t="s">
        <v>2</v>
      </c>
      <c r="C2" s="13"/>
      <c r="D2" s="4"/>
    </row>
    <row r="3" spans="1:8" s="11" customFormat="1" x14ac:dyDescent="0.2">
      <c r="A3" s="19"/>
      <c r="B3" s="5"/>
      <c r="C3" s="4"/>
      <c r="D3" s="4"/>
    </row>
    <row r="4" spans="1:8" s="11" customFormat="1" ht="50.25" customHeight="1" x14ac:dyDescent="0.2">
      <c r="A4" s="15" t="s">
        <v>3</v>
      </c>
      <c r="B4" s="16"/>
      <c r="C4" s="16"/>
      <c r="D4" s="16"/>
      <c r="E4" s="16"/>
      <c r="F4" s="16"/>
      <c r="G4" s="16"/>
      <c r="H4" s="16"/>
    </row>
    <row r="5" spans="1:8" s="11" customFormat="1" ht="12.75" x14ac:dyDescent="0.2">
      <c r="A5" s="12"/>
      <c r="B5" s="12"/>
      <c r="C5" s="12"/>
      <c r="D5" s="12"/>
      <c r="E5" s="12"/>
      <c r="F5" s="12"/>
      <c r="G5" s="12"/>
      <c r="H5" s="12"/>
    </row>
    <row r="6" spans="1:8" s="6" customFormat="1" x14ac:dyDescent="0.2">
      <c r="A6" s="85" t="s">
        <v>98</v>
      </c>
      <c r="B6" s="86"/>
      <c r="C6" s="86"/>
      <c r="D6" s="86"/>
      <c r="E6" s="86"/>
      <c r="F6" s="86"/>
      <c r="G6" s="86"/>
      <c r="H6" s="86"/>
    </row>
    <row r="7" spans="1:8" s="6" customFormat="1" x14ac:dyDescent="0.2">
      <c r="A7" s="87"/>
      <c r="B7" s="88"/>
      <c r="C7" s="88"/>
      <c r="D7" s="88"/>
      <c r="E7" s="88"/>
      <c r="F7" s="88"/>
      <c r="G7" s="88"/>
      <c r="H7" s="88"/>
    </row>
    <row r="8" spans="1:8" s="6" customFormat="1" ht="37.5" x14ac:dyDescent="0.2">
      <c r="A8" s="21" t="s">
        <v>4</v>
      </c>
      <c r="B8" s="66" t="s">
        <v>5</v>
      </c>
      <c r="C8" s="67" t="s">
        <v>6</v>
      </c>
      <c r="D8" s="67" t="s">
        <v>7</v>
      </c>
      <c r="E8" s="67" t="s">
        <v>8</v>
      </c>
      <c r="F8" s="67" t="s">
        <v>9</v>
      </c>
      <c r="G8" s="67" t="s">
        <v>10</v>
      </c>
      <c r="H8" s="67" t="s">
        <v>11</v>
      </c>
    </row>
    <row r="9" spans="1:8" s="6" customFormat="1" ht="18.75" x14ac:dyDescent="0.2">
      <c r="A9" s="22" t="s">
        <v>12</v>
      </c>
      <c r="B9" s="66" t="s">
        <v>5</v>
      </c>
      <c r="C9" s="67" t="s">
        <v>13</v>
      </c>
      <c r="D9" s="67" t="s">
        <v>14</v>
      </c>
      <c r="E9" s="67" t="s">
        <v>15</v>
      </c>
      <c r="F9" s="67" t="s">
        <v>14</v>
      </c>
      <c r="G9" s="67" t="s">
        <v>13</v>
      </c>
      <c r="H9" s="67" t="s">
        <v>16</v>
      </c>
    </row>
    <row r="10" spans="1:8" s="6" customFormat="1" ht="19.5" thickBot="1" x14ac:dyDescent="0.25">
      <c r="A10" s="68" t="s">
        <v>17</v>
      </c>
      <c r="B10" s="66" t="s">
        <v>5</v>
      </c>
      <c r="C10" s="69" t="s">
        <v>18</v>
      </c>
      <c r="D10" s="69" t="s">
        <v>18</v>
      </c>
      <c r="E10" s="69" t="s">
        <v>18</v>
      </c>
      <c r="F10" s="69" t="s">
        <v>19</v>
      </c>
      <c r="G10" s="69" t="s">
        <v>20</v>
      </c>
      <c r="H10" s="69" t="s">
        <v>20</v>
      </c>
    </row>
    <row r="11" spans="1:8" s="6" customFormat="1" ht="19.5" thickBot="1" x14ac:dyDescent="0.25">
      <c r="A11" s="70" t="s">
        <v>21</v>
      </c>
      <c r="B11" s="71"/>
      <c r="C11" s="72"/>
      <c r="D11" s="72"/>
      <c r="E11" s="72"/>
      <c r="F11" s="73"/>
      <c r="G11" s="73"/>
      <c r="H11" s="73"/>
    </row>
    <row r="12" spans="1:8" s="6" customFormat="1" ht="18.75" x14ac:dyDescent="0.2">
      <c r="A12" s="74" t="s">
        <v>22</v>
      </c>
      <c r="B12" s="50">
        <f>SUM(C12:H12)</f>
        <v>27538154</v>
      </c>
      <c r="C12" s="39">
        <v>1009161</v>
      </c>
      <c r="D12" s="39">
        <f>13316010+947454+2367950</f>
        <v>16631414</v>
      </c>
      <c r="E12" s="39">
        <v>7963603</v>
      </c>
      <c r="F12" s="39">
        <v>0</v>
      </c>
      <c r="G12" s="39">
        <v>1933976</v>
      </c>
      <c r="H12" s="39">
        <v>0</v>
      </c>
    </row>
    <row r="13" spans="1:8" s="6" customFormat="1" ht="18.75" x14ac:dyDescent="0.2">
      <c r="A13" s="75" t="s">
        <v>23</v>
      </c>
      <c r="B13" s="76">
        <f>SUM(C13:H13)</f>
        <v>3890591</v>
      </c>
      <c r="C13" s="39">
        <v>1009161</v>
      </c>
      <c r="D13" s="77">
        <v>947454</v>
      </c>
      <c r="E13" s="77">
        <v>0</v>
      </c>
      <c r="F13" s="77">
        <v>0</v>
      </c>
      <c r="G13" s="77">
        <v>1933976</v>
      </c>
      <c r="H13" s="77">
        <v>0</v>
      </c>
    </row>
    <row r="14" spans="1:8" s="10" customFormat="1" ht="57" thickBot="1" x14ac:dyDescent="0.25">
      <c r="A14" s="78" t="s">
        <v>24</v>
      </c>
      <c r="B14" s="79" t="s">
        <v>25</v>
      </c>
      <c r="C14" s="80"/>
      <c r="D14" s="81" t="s">
        <v>26</v>
      </c>
      <c r="E14" s="81"/>
      <c r="F14" s="81"/>
      <c r="G14" s="81"/>
      <c r="H14" s="81"/>
    </row>
    <row r="15" spans="1:8" s="6" customFormat="1" ht="19.5" thickBot="1" x14ac:dyDescent="0.25">
      <c r="A15" s="70" t="s">
        <v>27</v>
      </c>
      <c r="B15" s="71"/>
      <c r="C15" s="72"/>
      <c r="D15" s="72"/>
      <c r="E15" s="72"/>
      <c r="F15" s="73"/>
      <c r="G15" s="73"/>
      <c r="H15" s="73"/>
    </row>
    <row r="16" spans="1:8" s="6" customFormat="1" ht="19.5" thickBot="1" x14ac:dyDescent="0.25">
      <c r="A16" s="74" t="s">
        <v>28</v>
      </c>
      <c r="B16" s="50">
        <f>SUM(C16:H16)</f>
        <v>166337904</v>
      </c>
      <c r="C16" s="77">
        <v>82274314</v>
      </c>
      <c r="D16" s="77">
        <f>44158305+5696886</f>
        <v>49855191</v>
      </c>
      <c r="E16" s="77">
        <v>30471399</v>
      </c>
      <c r="F16" s="77">
        <v>1800000</v>
      </c>
      <c r="G16" s="77">
        <v>1169000</v>
      </c>
      <c r="H16" s="77">
        <v>768000</v>
      </c>
    </row>
    <row r="17" spans="1:17" s="6" customFormat="1" ht="19.5" thickBot="1" x14ac:dyDescent="0.25">
      <c r="A17" s="70" t="s">
        <v>29</v>
      </c>
      <c r="B17" s="71"/>
      <c r="C17" s="72"/>
      <c r="D17" s="72"/>
      <c r="E17" s="82"/>
      <c r="F17" s="73"/>
      <c r="G17" s="73"/>
      <c r="H17" s="73"/>
    </row>
    <row r="18" spans="1:17" s="6" customFormat="1" ht="37.5" x14ac:dyDescent="0.2">
      <c r="A18" s="83" t="s">
        <v>97</v>
      </c>
      <c r="B18" s="84">
        <f>SUM(C18:H18)</f>
        <v>169460495</v>
      </c>
      <c r="C18" s="39">
        <f>C16+C13</f>
        <v>83283475</v>
      </c>
      <c r="D18" s="39">
        <f>D16+D13-768000</f>
        <v>50034645</v>
      </c>
      <c r="E18" s="39">
        <f t="shared" ref="E18:G18" si="0">E16+E13</f>
        <v>30471399</v>
      </c>
      <c r="F18" s="39">
        <f t="shared" si="0"/>
        <v>1800000</v>
      </c>
      <c r="G18" s="39">
        <f t="shared" si="0"/>
        <v>3102976</v>
      </c>
      <c r="H18" s="39">
        <v>768000</v>
      </c>
    </row>
    <row r="19" spans="1:17" s="6" customFormat="1" x14ac:dyDescent="0.2">
      <c r="A19" s="18"/>
      <c r="B19" s="7"/>
      <c r="C19" s="5"/>
      <c r="D19" s="5"/>
      <c r="E19" s="8"/>
      <c r="F19" s="5"/>
      <c r="G19" s="5"/>
      <c r="H19" s="5"/>
    </row>
    <row r="20" spans="1:17" s="6" customFormat="1" x14ac:dyDescent="0.2">
      <c r="A20" s="89" t="s">
        <v>99</v>
      </c>
      <c r="B20" s="86"/>
      <c r="C20" s="86"/>
      <c r="D20" s="86"/>
      <c r="E20" s="86"/>
      <c r="F20" s="86"/>
      <c r="G20" s="86"/>
      <c r="H20" s="86"/>
    </row>
    <row r="21" spans="1:17" s="6" customFormat="1" x14ac:dyDescent="0.2">
      <c r="A21" s="90"/>
      <c r="B21" s="88"/>
      <c r="C21" s="88"/>
      <c r="D21" s="88"/>
      <c r="E21" s="88"/>
      <c r="F21" s="88"/>
      <c r="G21" s="88"/>
      <c r="H21" s="88"/>
    </row>
    <row r="22" spans="1:17" s="6" customFormat="1" ht="37.5" x14ac:dyDescent="0.2">
      <c r="A22" s="21" t="s">
        <v>30</v>
      </c>
      <c r="B22" s="91" t="str">
        <f>B8</f>
        <v>Totals</v>
      </c>
      <c r="C22" s="92" t="str">
        <f>C8</f>
        <v>General Fund</v>
      </c>
      <c r="D22" s="92" t="str">
        <f t="shared" ref="D22:G23" si="1">D8</f>
        <v>Earmarked Funds</v>
      </c>
      <c r="E22" s="92" t="str">
        <f t="shared" si="1"/>
        <v>Federal Funds</v>
      </c>
      <c r="F22" s="92" t="str">
        <f t="shared" si="1"/>
        <v>Capital Reserve</v>
      </c>
      <c r="G22" s="92" t="str">
        <f t="shared" si="1"/>
        <v>General Fund - Non-Recurring</v>
      </c>
      <c r="H22" s="92" t="s">
        <v>11</v>
      </c>
      <c r="I22" s="5"/>
      <c r="J22" s="5"/>
      <c r="K22" s="5"/>
      <c r="L22" s="5"/>
      <c r="M22" s="5"/>
      <c r="N22" s="5"/>
      <c r="O22" s="5"/>
      <c r="P22" s="5"/>
      <c r="Q22" s="5"/>
    </row>
    <row r="23" spans="1:17" s="6" customFormat="1" ht="18.75" x14ac:dyDescent="0.2">
      <c r="A23" s="22" t="s">
        <v>31</v>
      </c>
      <c r="B23" s="35" t="str">
        <f t="shared" ref="B23:F23" si="2">B9</f>
        <v>Totals</v>
      </c>
      <c r="C23" s="36" t="str">
        <f t="shared" si="2"/>
        <v>State</v>
      </c>
      <c r="D23" s="36" t="str">
        <f t="shared" si="2"/>
        <v>Other</v>
      </c>
      <c r="E23" s="36" t="str">
        <f t="shared" si="2"/>
        <v xml:space="preserve">Federal </v>
      </c>
      <c r="F23" s="36" t="str">
        <f t="shared" si="2"/>
        <v>Other</v>
      </c>
      <c r="G23" s="36" t="str">
        <f t="shared" si="1"/>
        <v>State</v>
      </c>
      <c r="H23" s="36"/>
      <c r="I23" s="5"/>
      <c r="J23" s="5"/>
      <c r="K23" s="5"/>
      <c r="L23" s="5"/>
      <c r="M23" s="5"/>
      <c r="N23" s="5"/>
      <c r="O23" s="5"/>
      <c r="P23" s="5"/>
      <c r="Q23" s="5"/>
    </row>
    <row r="24" spans="1:17" s="10" customFormat="1" ht="18.75" x14ac:dyDescent="0.2">
      <c r="A24" s="23" t="s">
        <v>32</v>
      </c>
      <c r="B24" s="37" t="s">
        <v>33</v>
      </c>
      <c r="C24" s="38" t="s">
        <v>33</v>
      </c>
      <c r="D24" s="38" t="s">
        <v>33</v>
      </c>
      <c r="E24" s="38" t="s">
        <v>33</v>
      </c>
      <c r="F24" s="38" t="s">
        <v>33</v>
      </c>
      <c r="G24" s="38" t="s">
        <v>33</v>
      </c>
      <c r="H24" s="38" t="s">
        <v>33</v>
      </c>
      <c r="I24" s="9"/>
      <c r="J24" s="9"/>
      <c r="K24" s="9"/>
      <c r="L24" s="9"/>
      <c r="M24" s="9"/>
      <c r="N24" s="9"/>
      <c r="O24" s="9"/>
      <c r="P24" s="9"/>
      <c r="Q24" s="9"/>
    </row>
    <row r="25" spans="1:17" s="6" customFormat="1" ht="37.5" x14ac:dyDescent="0.2">
      <c r="A25" s="24" t="s">
        <v>51</v>
      </c>
      <c r="B25" s="35">
        <f>B18</f>
        <v>169460495</v>
      </c>
      <c r="C25" s="39">
        <f t="shared" ref="C25:G25" si="3">C18</f>
        <v>83283475</v>
      </c>
      <c r="D25" s="39">
        <f t="shared" si="3"/>
        <v>50034645</v>
      </c>
      <c r="E25" s="39">
        <f t="shared" si="3"/>
        <v>30471399</v>
      </c>
      <c r="F25" s="39">
        <f t="shared" si="3"/>
        <v>1800000</v>
      </c>
      <c r="G25" s="39">
        <f t="shared" si="3"/>
        <v>3102976</v>
      </c>
      <c r="H25" s="39">
        <v>768000</v>
      </c>
      <c r="I25" s="7"/>
      <c r="J25" s="5"/>
      <c r="K25" s="5"/>
      <c r="L25" s="5"/>
      <c r="M25" s="5"/>
      <c r="N25" s="5"/>
      <c r="O25" s="5"/>
      <c r="P25" s="5"/>
      <c r="Q25" s="5"/>
    </row>
    <row r="26" spans="1:17" s="10" customFormat="1" ht="38.25" thickBot="1" x14ac:dyDescent="0.25">
      <c r="A26" s="25" t="s">
        <v>52</v>
      </c>
      <c r="B26" s="40" t="s">
        <v>34</v>
      </c>
      <c r="C26" s="41" t="s">
        <v>34</v>
      </c>
      <c r="D26" s="41" t="s">
        <v>34</v>
      </c>
      <c r="E26" s="41" t="s">
        <v>34</v>
      </c>
      <c r="F26" s="41" t="s">
        <v>34</v>
      </c>
      <c r="G26" s="41" t="s">
        <v>34</v>
      </c>
      <c r="H26" s="41" t="s">
        <v>34</v>
      </c>
    </row>
    <row r="27" spans="1:17" s="6" customFormat="1" ht="19.5" thickBot="1" x14ac:dyDescent="0.25">
      <c r="A27" s="26" t="s">
        <v>35</v>
      </c>
      <c r="B27" s="42"/>
      <c r="C27" s="43"/>
      <c r="D27" s="44"/>
      <c r="E27" s="45"/>
      <c r="F27" s="43"/>
      <c r="G27" s="43"/>
      <c r="H27" s="43"/>
    </row>
    <row r="28" spans="1:17" s="6" customFormat="1" ht="18.75" x14ac:dyDescent="0.2">
      <c r="A28" s="27" t="s">
        <v>54</v>
      </c>
      <c r="B28" s="46">
        <f>SUM(C28:H28)</f>
        <v>45575083</v>
      </c>
      <c r="C28" s="47">
        <v>30781508</v>
      </c>
      <c r="D28" s="48">
        <v>10308675</v>
      </c>
      <c r="E28" s="48">
        <v>4484900</v>
      </c>
      <c r="F28" s="48"/>
      <c r="G28" s="48"/>
      <c r="H28" s="49"/>
    </row>
    <row r="29" spans="1:17" s="6" customFormat="1" ht="18.75" x14ac:dyDescent="0.2">
      <c r="A29" s="28" t="s">
        <v>55</v>
      </c>
      <c r="B29" s="50">
        <f t="shared" ref="B29:B88" si="4">SUM(C29:H29)</f>
        <v>16403118</v>
      </c>
      <c r="C29" s="51">
        <v>10558043</v>
      </c>
      <c r="D29" s="52">
        <v>4136175</v>
      </c>
      <c r="E29" s="52">
        <v>1708900</v>
      </c>
      <c r="F29" s="52"/>
      <c r="G29" s="52"/>
      <c r="H29" s="53"/>
    </row>
    <row r="30" spans="1:17" s="6" customFormat="1" ht="18.75" x14ac:dyDescent="0.2">
      <c r="A30" s="28" t="s">
        <v>56</v>
      </c>
      <c r="B30" s="50">
        <f t="shared" si="4"/>
        <v>16403118</v>
      </c>
      <c r="C30" s="51">
        <v>10558043</v>
      </c>
      <c r="D30" s="52">
        <v>4136175</v>
      </c>
      <c r="E30" s="52">
        <v>1708900</v>
      </c>
      <c r="F30" s="52"/>
      <c r="G30" s="52"/>
      <c r="H30" s="53"/>
    </row>
    <row r="31" spans="1:17" s="6" customFormat="1" ht="37.5" x14ac:dyDescent="0.2">
      <c r="A31" s="28" t="s">
        <v>57</v>
      </c>
      <c r="B31" s="50">
        <f t="shared" si="4"/>
        <v>15183075</v>
      </c>
      <c r="C31" s="51">
        <v>128000</v>
      </c>
      <c r="D31" s="52">
        <v>765075</v>
      </c>
      <c r="E31" s="52">
        <v>14290000</v>
      </c>
      <c r="F31" s="52"/>
      <c r="G31" s="52"/>
      <c r="H31" s="53"/>
    </row>
    <row r="32" spans="1:17" s="6" customFormat="1" ht="18.75" x14ac:dyDescent="0.2">
      <c r="A32" s="28" t="s">
        <v>58</v>
      </c>
      <c r="B32" s="50">
        <f t="shared" si="4"/>
        <v>4255673</v>
      </c>
      <c r="C32" s="51">
        <v>1105733</v>
      </c>
      <c r="D32" s="52">
        <v>2001106</v>
      </c>
      <c r="E32" s="52">
        <v>1126353</v>
      </c>
      <c r="F32" s="52"/>
      <c r="G32" s="52">
        <v>22481</v>
      </c>
      <c r="H32" s="53"/>
    </row>
    <row r="33" spans="1:8" s="6" customFormat="1" ht="18.75" x14ac:dyDescent="0.2">
      <c r="A33" s="28" t="s">
        <v>59</v>
      </c>
      <c r="B33" s="50">
        <f t="shared" si="4"/>
        <v>211525</v>
      </c>
      <c r="C33" s="51">
        <v>55000</v>
      </c>
      <c r="D33" s="52">
        <v>93525</v>
      </c>
      <c r="E33" s="52">
        <v>63000</v>
      </c>
      <c r="F33" s="52"/>
      <c r="G33" s="52"/>
      <c r="H33" s="53"/>
    </row>
    <row r="34" spans="1:8" s="6" customFormat="1" ht="18.75" x14ac:dyDescent="0.2">
      <c r="A34" s="28" t="s">
        <v>60</v>
      </c>
      <c r="B34" s="50">
        <f t="shared" si="4"/>
        <v>6983659</v>
      </c>
      <c r="C34" s="51">
        <v>1656133</v>
      </c>
      <c r="D34" s="54">
        <v>3189180</v>
      </c>
      <c r="E34" s="54">
        <v>1938346</v>
      </c>
      <c r="F34" s="54"/>
      <c r="G34" s="54">
        <v>200000</v>
      </c>
      <c r="H34" s="55"/>
    </row>
    <row r="35" spans="1:8" s="6" customFormat="1" ht="18.75" x14ac:dyDescent="0.2">
      <c r="A35" s="28" t="s">
        <v>61</v>
      </c>
      <c r="B35" s="50">
        <f t="shared" si="4"/>
        <v>22277543</v>
      </c>
      <c r="C35" s="51">
        <v>8254200</v>
      </c>
      <c r="D35" s="54">
        <v>6865750</v>
      </c>
      <c r="E35" s="54">
        <v>2075000</v>
      </c>
      <c r="F35" s="54">
        <v>1800000</v>
      </c>
      <c r="G35" s="54">
        <v>2514593</v>
      </c>
      <c r="H35" s="55">
        <v>768000</v>
      </c>
    </row>
    <row r="36" spans="1:8" s="6" customFormat="1" ht="18.75" x14ac:dyDescent="0.2">
      <c r="A36" s="28" t="s">
        <v>62</v>
      </c>
      <c r="B36" s="50">
        <f t="shared" si="4"/>
        <v>8506046</v>
      </c>
      <c r="C36" s="51">
        <v>5271546</v>
      </c>
      <c r="D36" s="54">
        <v>2057500</v>
      </c>
      <c r="E36" s="54">
        <v>1177000</v>
      </c>
      <c r="F36" s="54"/>
      <c r="G36" s="54"/>
      <c r="H36" s="55"/>
    </row>
    <row r="37" spans="1:8" s="6" customFormat="1" ht="18.75" x14ac:dyDescent="0.2">
      <c r="A37" s="28" t="s">
        <v>63</v>
      </c>
      <c r="B37" s="50">
        <f t="shared" si="4"/>
        <v>1570000</v>
      </c>
      <c r="C37" s="51">
        <v>320000</v>
      </c>
      <c r="D37" s="54"/>
      <c r="E37" s="54">
        <v>1250000</v>
      </c>
      <c r="F37" s="54"/>
      <c r="G37" s="54"/>
      <c r="H37" s="55"/>
    </row>
    <row r="38" spans="1:8" s="6" customFormat="1" ht="18.75" x14ac:dyDescent="0.2">
      <c r="A38" s="28" t="s">
        <v>64</v>
      </c>
      <c r="B38" s="50">
        <f t="shared" si="4"/>
        <v>0</v>
      </c>
      <c r="C38" s="51"/>
      <c r="D38" s="54"/>
      <c r="E38" s="54"/>
      <c r="F38" s="54"/>
      <c r="G38" s="54"/>
      <c r="H38" s="55"/>
    </row>
    <row r="39" spans="1:8" s="6" customFormat="1" ht="18.75" x14ac:dyDescent="0.2">
      <c r="A39" s="28" t="s">
        <v>65</v>
      </c>
      <c r="B39" s="50">
        <f t="shared" si="4"/>
        <v>0</v>
      </c>
      <c r="C39" s="51"/>
      <c r="D39" s="54"/>
      <c r="E39" s="54"/>
      <c r="F39" s="54"/>
      <c r="G39" s="54"/>
      <c r="H39" s="55"/>
    </row>
    <row r="40" spans="1:8" s="6" customFormat="1" ht="18.75" x14ac:dyDescent="0.2">
      <c r="A40" s="28" t="s">
        <v>66</v>
      </c>
      <c r="B40" s="50">
        <f t="shared" si="4"/>
        <v>125000</v>
      </c>
      <c r="C40" s="51">
        <v>125000</v>
      </c>
      <c r="D40" s="54"/>
      <c r="E40" s="54"/>
      <c r="F40" s="54"/>
      <c r="G40" s="54"/>
      <c r="H40" s="55"/>
    </row>
    <row r="41" spans="1:8" s="6" customFormat="1" ht="18.75" x14ac:dyDescent="0.2">
      <c r="A41" s="28" t="s">
        <v>67</v>
      </c>
      <c r="B41" s="50">
        <f t="shared" si="4"/>
        <v>0</v>
      </c>
      <c r="C41" s="51"/>
      <c r="D41" s="54"/>
      <c r="E41" s="54"/>
      <c r="F41" s="54"/>
      <c r="G41" s="54"/>
      <c r="H41" s="55"/>
    </row>
    <row r="42" spans="1:8" s="6" customFormat="1" ht="18.75" x14ac:dyDescent="0.2">
      <c r="A42" s="28" t="s">
        <v>68</v>
      </c>
      <c r="B42" s="50">
        <f t="shared" si="4"/>
        <v>0</v>
      </c>
      <c r="C42" s="51"/>
      <c r="D42" s="54"/>
      <c r="E42" s="54"/>
      <c r="F42" s="54"/>
      <c r="G42" s="54"/>
      <c r="H42" s="55"/>
    </row>
    <row r="43" spans="1:8" s="6" customFormat="1" ht="18.75" x14ac:dyDescent="0.2">
      <c r="A43" s="28" t="s">
        <v>69</v>
      </c>
      <c r="B43" s="50">
        <f t="shared" si="4"/>
        <v>0</v>
      </c>
      <c r="C43" s="51"/>
      <c r="D43" s="54"/>
      <c r="E43" s="54"/>
      <c r="F43" s="54"/>
      <c r="G43" s="54"/>
      <c r="H43" s="55"/>
    </row>
    <row r="44" spans="1:8" s="6" customFormat="1" ht="18.75" x14ac:dyDescent="0.2">
      <c r="A44" s="28" t="s">
        <v>70</v>
      </c>
      <c r="B44" s="50">
        <f t="shared" si="4"/>
        <v>4000</v>
      </c>
      <c r="C44" s="51">
        <v>2500</v>
      </c>
      <c r="D44" s="54">
        <v>1500</v>
      </c>
      <c r="E44" s="54"/>
      <c r="F44" s="54"/>
      <c r="G44" s="54"/>
      <c r="H44" s="55"/>
    </row>
    <row r="45" spans="1:8" s="6" customFormat="1" ht="18.75" x14ac:dyDescent="0.2">
      <c r="A45" s="28" t="s">
        <v>71</v>
      </c>
      <c r="B45" s="50">
        <f t="shared" si="4"/>
        <v>46500</v>
      </c>
      <c r="C45" s="51">
        <v>45000</v>
      </c>
      <c r="D45" s="54">
        <v>1500</v>
      </c>
      <c r="E45" s="54"/>
      <c r="F45" s="54"/>
      <c r="G45" s="54"/>
      <c r="H45" s="55"/>
    </row>
    <row r="46" spans="1:8" s="6" customFormat="1" ht="18.75" x14ac:dyDescent="0.2">
      <c r="A46" s="28" t="s">
        <v>72</v>
      </c>
      <c r="B46" s="50">
        <f t="shared" si="4"/>
        <v>357500</v>
      </c>
      <c r="C46" s="51">
        <v>355000</v>
      </c>
      <c r="D46" s="54">
        <v>2500</v>
      </c>
      <c r="E46" s="54"/>
      <c r="F46" s="54"/>
      <c r="G46" s="54"/>
      <c r="H46" s="55"/>
    </row>
    <row r="47" spans="1:8" s="6" customFormat="1" ht="18.75" x14ac:dyDescent="0.2">
      <c r="A47" s="28" t="s">
        <v>73</v>
      </c>
      <c r="B47" s="50">
        <f t="shared" si="4"/>
        <v>4219000</v>
      </c>
      <c r="C47" s="51">
        <v>3670000</v>
      </c>
      <c r="D47" s="54">
        <v>400000</v>
      </c>
      <c r="E47" s="54">
        <v>149000</v>
      </c>
      <c r="F47" s="54"/>
      <c r="G47" s="54"/>
      <c r="H47" s="55"/>
    </row>
    <row r="48" spans="1:8" s="6" customFormat="1" ht="18.75" x14ac:dyDescent="0.2">
      <c r="A48" s="28" t="s">
        <v>74</v>
      </c>
      <c r="B48" s="50">
        <f t="shared" si="4"/>
        <v>2500</v>
      </c>
      <c r="C48" s="51">
        <v>2500</v>
      </c>
      <c r="D48" s="54"/>
      <c r="E48" s="54"/>
      <c r="F48" s="54"/>
      <c r="G48" s="54"/>
      <c r="H48" s="55"/>
    </row>
    <row r="49" spans="1:8" s="6" customFormat="1" ht="18.75" x14ac:dyDescent="0.2">
      <c r="A49" s="28" t="s">
        <v>75</v>
      </c>
      <c r="B49" s="50">
        <f t="shared" si="4"/>
        <v>0</v>
      </c>
      <c r="C49" s="51"/>
      <c r="D49" s="54"/>
      <c r="E49" s="54"/>
      <c r="F49" s="54"/>
      <c r="G49" s="54"/>
      <c r="H49" s="55"/>
    </row>
    <row r="50" spans="1:8" s="6" customFormat="1" ht="18.75" x14ac:dyDescent="0.2">
      <c r="A50" s="28" t="s">
        <v>76</v>
      </c>
      <c r="B50" s="50">
        <f t="shared" si="4"/>
        <v>825000</v>
      </c>
      <c r="C50" s="51">
        <v>750000</v>
      </c>
      <c r="D50" s="54">
        <v>75000</v>
      </c>
      <c r="E50" s="54"/>
      <c r="F50" s="54"/>
      <c r="G50" s="54"/>
      <c r="H50" s="55"/>
    </row>
    <row r="51" spans="1:8" s="6" customFormat="1" ht="18.75" x14ac:dyDescent="0.2">
      <c r="A51" s="28" t="s">
        <v>77</v>
      </c>
      <c r="B51" s="50">
        <f t="shared" si="4"/>
        <v>0</v>
      </c>
      <c r="C51" s="51"/>
      <c r="D51" s="54"/>
      <c r="E51" s="54"/>
      <c r="F51" s="54"/>
      <c r="G51" s="54"/>
      <c r="H51" s="55"/>
    </row>
    <row r="52" spans="1:8" s="6" customFormat="1" ht="18.75" x14ac:dyDescent="0.2">
      <c r="A52" s="28" t="s">
        <v>36</v>
      </c>
      <c r="B52" s="50">
        <f t="shared" si="4"/>
        <v>15000</v>
      </c>
      <c r="C52" s="51">
        <v>15000</v>
      </c>
      <c r="D52" s="54"/>
      <c r="E52" s="54"/>
      <c r="F52" s="54"/>
      <c r="G52" s="54"/>
      <c r="H52" s="55"/>
    </row>
    <row r="53" spans="1:8" s="6" customFormat="1" ht="18.75" x14ac:dyDescent="0.2">
      <c r="A53" s="28" t="s">
        <v>78</v>
      </c>
      <c r="B53" s="50">
        <f t="shared" si="4"/>
        <v>1825000</v>
      </c>
      <c r="C53" s="51">
        <v>1100000</v>
      </c>
      <c r="D53" s="54">
        <v>725000</v>
      </c>
      <c r="E53" s="54"/>
      <c r="F53" s="54"/>
      <c r="G53" s="54"/>
      <c r="H53" s="55"/>
    </row>
    <row r="54" spans="1:8" s="6" customFormat="1" ht="18.75" x14ac:dyDescent="0.2">
      <c r="A54" s="28" t="s">
        <v>79</v>
      </c>
      <c r="B54" s="50">
        <f t="shared" si="4"/>
        <v>0</v>
      </c>
      <c r="C54" s="51">
        <v>0</v>
      </c>
      <c r="D54" s="54">
        <v>0</v>
      </c>
      <c r="E54" s="54"/>
      <c r="F54" s="54"/>
      <c r="G54" s="54"/>
      <c r="H54" s="55"/>
    </row>
    <row r="55" spans="1:8" s="6" customFormat="1" ht="18.75" x14ac:dyDescent="0.2">
      <c r="A55" s="28" t="s">
        <v>80</v>
      </c>
      <c r="B55" s="50">
        <f t="shared" si="4"/>
        <v>0</v>
      </c>
      <c r="C55" s="51"/>
      <c r="D55" s="54"/>
      <c r="E55" s="54"/>
      <c r="F55" s="54"/>
      <c r="G55" s="54"/>
      <c r="H55" s="55"/>
    </row>
    <row r="56" spans="1:8" s="6" customFormat="1" ht="18.75" x14ac:dyDescent="0.2">
      <c r="A56" s="28" t="s">
        <v>81</v>
      </c>
      <c r="B56" s="50">
        <f t="shared" si="4"/>
        <v>75000</v>
      </c>
      <c r="C56" s="51">
        <v>75000</v>
      </c>
      <c r="D56" s="54"/>
      <c r="E56" s="54"/>
      <c r="F56" s="54"/>
      <c r="G56" s="54"/>
      <c r="H56" s="55"/>
    </row>
    <row r="57" spans="1:8" s="6" customFormat="1" ht="18.75" x14ac:dyDescent="0.2">
      <c r="A57" s="28" t="s">
        <v>82</v>
      </c>
      <c r="B57" s="50">
        <f t="shared" si="4"/>
        <v>75000</v>
      </c>
      <c r="C57" s="51">
        <v>75000</v>
      </c>
      <c r="D57" s="54"/>
      <c r="E57" s="54"/>
      <c r="F57" s="54"/>
      <c r="G57" s="54"/>
      <c r="H57" s="55"/>
    </row>
    <row r="58" spans="1:8" s="6" customFormat="1" ht="18.75" x14ac:dyDescent="0.2">
      <c r="A58" s="28" t="s">
        <v>83</v>
      </c>
      <c r="B58" s="50">
        <f t="shared" si="4"/>
        <v>110000</v>
      </c>
      <c r="C58" s="51">
        <v>110000</v>
      </c>
      <c r="D58" s="54"/>
      <c r="E58" s="54"/>
      <c r="F58" s="54"/>
      <c r="G58" s="54"/>
      <c r="H58" s="55"/>
    </row>
    <row r="59" spans="1:8" s="6" customFormat="1" ht="18.75" x14ac:dyDescent="0.2">
      <c r="A59" s="28" t="s">
        <v>84</v>
      </c>
      <c r="B59" s="50">
        <f t="shared" si="4"/>
        <v>0</v>
      </c>
      <c r="C59" s="51"/>
      <c r="D59" s="54"/>
      <c r="E59" s="54"/>
      <c r="F59" s="54"/>
      <c r="G59" s="54"/>
      <c r="H59" s="55"/>
    </row>
    <row r="60" spans="1:8" s="6" customFormat="1" ht="18.75" x14ac:dyDescent="0.2">
      <c r="A60" s="28" t="s">
        <v>85</v>
      </c>
      <c r="B60" s="50">
        <f t="shared" si="4"/>
        <v>0</v>
      </c>
      <c r="C60" s="51"/>
      <c r="D60" s="54"/>
      <c r="E60" s="54"/>
      <c r="F60" s="54"/>
      <c r="G60" s="54"/>
      <c r="H60" s="55"/>
    </row>
    <row r="61" spans="1:8" s="6" customFormat="1" ht="18.75" x14ac:dyDescent="0.2">
      <c r="A61" s="28" t="s">
        <v>86</v>
      </c>
      <c r="B61" s="50">
        <f t="shared" si="4"/>
        <v>1843000</v>
      </c>
      <c r="C61" s="51">
        <v>1668000</v>
      </c>
      <c r="D61" s="54">
        <v>175000</v>
      </c>
      <c r="E61" s="54"/>
      <c r="F61" s="54"/>
      <c r="G61" s="54"/>
      <c r="H61" s="55"/>
    </row>
    <row r="62" spans="1:8" s="6" customFormat="1" ht="18.75" x14ac:dyDescent="0.2">
      <c r="A62" s="28" t="s">
        <v>87</v>
      </c>
      <c r="B62" s="50">
        <f t="shared" si="4"/>
        <v>526000</v>
      </c>
      <c r="C62" s="51">
        <v>500000</v>
      </c>
      <c r="D62" s="54">
        <v>26000</v>
      </c>
      <c r="E62" s="54"/>
      <c r="F62" s="54"/>
      <c r="G62" s="54"/>
      <c r="H62" s="55"/>
    </row>
    <row r="63" spans="1:8" s="6" customFormat="1" ht="18.75" x14ac:dyDescent="0.2">
      <c r="A63" s="28" t="s">
        <v>88</v>
      </c>
      <c r="B63" s="50">
        <f t="shared" si="4"/>
        <v>339050</v>
      </c>
      <c r="C63" s="51">
        <v>339050</v>
      </c>
      <c r="D63" s="54"/>
      <c r="E63" s="54"/>
      <c r="F63" s="54"/>
      <c r="G63" s="54"/>
      <c r="H63" s="55"/>
    </row>
    <row r="64" spans="1:8" s="6" customFormat="1" ht="18.75" x14ac:dyDescent="0.2">
      <c r="A64" s="28" t="s">
        <v>89</v>
      </c>
      <c r="B64" s="50">
        <f t="shared" si="4"/>
        <v>2276150</v>
      </c>
      <c r="C64" s="51">
        <v>100000</v>
      </c>
      <c r="D64" s="54">
        <v>1676150</v>
      </c>
      <c r="E64" s="54">
        <v>500000</v>
      </c>
      <c r="F64" s="54"/>
      <c r="G64" s="54"/>
      <c r="H64" s="55"/>
    </row>
    <row r="65" spans="1:8" s="6" customFormat="1" ht="18.75" x14ac:dyDescent="0.2">
      <c r="A65" s="28" t="s">
        <v>90</v>
      </c>
      <c r="B65" s="50">
        <f t="shared" si="4"/>
        <v>547255</v>
      </c>
      <c r="C65" s="51">
        <v>547255</v>
      </c>
      <c r="D65" s="54"/>
      <c r="E65" s="54"/>
      <c r="F65" s="54"/>
      <c r="G65" s="54"/>
      <c r="H65" s="55"/>
    </row>
    <row r="66" spans="1:8" s="6" customFormat="1" ht="18.75" x14ac:dyDescent="0.2">
      <c r="A66" s="28" t="s">
        <v>91</v>
      </c>
      <c r="B66" s="50">
        <f t="shared" si="4"/>
        <v>45000</v>
      </c>
      <c r="C66" s="51"/>
      <c r="D66" s="54">
        <v>45000</v>
      </c>
      <c r="E66" s="54"/>
      <c r="F66" s="54"/>
      <c r="G66" s="54"/>
      <c r="H66" s="55"/>
    </row>
    <row r="67" spans="1:8" s="6" customFormat="1" ht="18.75" x14ac:dyDescent="0.2">
      <c r="A67" s="28" t="s">
        <v>92</v>
      </c>
      <c r="B67" s="50">
        <f t="shared" si="4"/>
        <v>0</v>
      </c>
      <c r="C67" s="51"/>
      <c r="D67" s="54"/>
      <c r="E67" s="54"/>
      <c r="F67" s="54"/>
      <c r="G67" s="54"/>
      <c r="H67" s="55"/>
    </row>
    <row r="68" spans="1:8" s="6" customFormat="1" ht="18.75" x14ac:dyDescent="0.2">
      <c r="A68" s="28" t="s">
        <v>93</v>
      </c>
      <c r="B68" s="50">
        <f t="shared" si="4"/>
        <v>0</v>
      </c>
      <c r="C68" s="51"/>
      <c r="D68" s="54"/>
      <c r="E68" s="54"/>
      <c r="F68" s="54"/>
      <c r="G68" s="54"/>
      <c r="H68" s="55"/>
    </row>
    <row r="69" spans="1:8" s="6" customFormat="1" ht="18.75" x14ac:dyDescent="0.2">
      <c r="A69" s="28" t="s">
        <v>94</v>
      </c>
      <c r="B69" s="50">
        <f t="shared" si="4"/>
        <v>2250000</v>
      </c>
      <c r="C69" s="51">
        <v>2050000</v>
      </c>
      <c r="D69" s="54">
        <v>200000</v>
      </c>
      <c r="E69" s="54"/>
      <c r="F69" s="54"/>
      <c r="G69" s="54"/>
      <c r="H69" s="55"/>
    </row>
    <row r="70" spans="1:8" s="6" customFormat="1" ht="18.75" x14ac:dyDescent="0.2">
      <c r="A70" s="28" t="s">
        <v>95</v>
      </c>
      <c r="B70" s="50">
        <f t="shared" si="4"/>
        <v>68600</v>
      </c>
      <c r="C70" s="51">
        <v>58600</v>
      </c>
      <c r="D70" s="54">
        <v>10000</v>
      </c>
      <c r="E70" s="54"/>
      <c r="F70" s="54"/>
      <c r="G70" s="54"/>
      <c r="H70" s="55"/>
    </row>
    <row r="71" spans="1:8" s="6" customFormat="1" ht="18.75" x14ac:dyDescent="0.2">
      <c r="A71" s="28" t="s">
        <v>96</v>
      </c>
      <c r="B71" s="50">
        <f t="shared" si="4"/>
        <v>20000</v>
      </c>
      <c r="C71" s="54"/>
      <c r="D71" s="54">
        <v>20000</v>
      </c>
      <c r="E71" s="54"/>
      <c r="F71" s="54"/>
      <c r="G71" s="54"/>
      <c r="H71" s="55"/>
    </row>
    <row r="72" spans="1:8" s="6" customFormat="1" ht="18.75" x14ac:dyDescent="0.2">
      <c r="A72" s="28" t="s">
        <v>37</v>
      </c>
      <c r="B72" s="50">
        <f t="shared" si="4"/>
        <v>0</v>
      </c>
      <c r="C72" s="54"/>
      <c r="D72" s="54"/>
      <c r="E72" s="54"/>
      <c r="F72" s="54"/>
      <c r="G72" s="54"/>
      <c r="H72" s="55"/>
    </row>
    <row r="73" spans="1:8" s="6" customFormat="1" ht="37.5" x14ac:dyDescent="0.2">
      <c r="A73" s="28" t="s">
        <v>38</v>
      </c>
      <c r="B73" s="50">
        <f t="shared" si="4"/>
        <v>0</v>
      </c>
      <c r="C73" s="54"/>
      <c r="D73" s="54"/>
      <c r="E73" s="54"/>
      <c r="F73" s="54"/>
      <c r="G73" s="54"/>
      <c r="H73" s="55"/>
    </row>
    <row r="74" spans="1:8" s="6" customFormat="1" ht="37.5" x14ac:dyDescent="0.2">
      <c r="A74" s="28" t="s">
        <v>39</v>
      </c>
      <c r="B74" s="50">
        <f t="shared" si="4"/>
        <v>0</v>
      </c>
      <c r="C74" s="54"/>
      <c r="D74" s="54"/>
      <c r="E74" s="54"/>
      <c r="F74" s="54"/>
      <c r="G74" s="54"/>
      <c r="H74" s="55"/>
    </row>
    <row r="75" spans="1:8" s="6" customFormat="1" ht="19.5" thickBot="1" x14ac:dyDescent="0.25">
      <c r="A75" s="29" t="s">
        <v>40</v>
      </c>
      <c r="B75" s="56">
        <f t="shared" si="4"/>
        <v>0</v>
      </c>
      <c r="C75" s="57"/>
      <c r="D75" s="57"/>
      <c r="E75" s="57"/>
      <c r="F75" s="57"/>
      <c r="G75" s="57"/>
      <c r="H75" s="58"/>
    </row>
    <row r="76" spans="1:8" s="6" customFormat="1" ht="18.75" x14ac:dyDescent="0.2">
      <c r="A76" s="93" t="s">
        <v>41</v>
      </c>
      <c r="B76" s="59">
        <f t="shared" si="4"/>
        <v>16497100</v>
      </c>
      <c r="C76" s="52">
        <v>3007364</v>
      </c>
      <c r="D76" s="52">
        <v>13123834</v>
      </c>
      <c r="E76" s="52"/>
      <c r="F76" s="52"/>
      <c r="G76" s="52">
        <v>365902</v>
      </c>
      <c r="H76" s="52"/>
    </row>
    <row r="77" spans="1:8" s="6" customFormat="1" ht="37.5" x14ac:dyDescent="0.2">
      <c r="A77" s="24" t="s">
        <v>53</v>
      </c>
      <c r="B77" s="35">
        <f t="shared" si="4"/>
        <v>169460495</v>
      </c>
      <c r="C77" s="54">
        <f>SUM(C28:C76)</f>
        <v>83283475</v>
      </c>
      <c r="D77" s="54">
        <f>SUM(D28:D76)</f>
        <v>50034645</v>
      </c>
      <c r="E77" s="54">
        <f t="shared" ref="E77:H77" si="5">SUM(E28:E76)</f>
        <v>30471399</v>
      </c>
      <c r="F77" s="54">
        <f t="shared" si="5"/>
        <v>1800000</v>
      </c>
      <c r="G77" s="54">
        <f t="shared" si="5"/>
        <v>3102976</v>
      </c>
      <c r="H77" s="54">
        <f t="shared" si="5"/>
        <v>768000</v>
      </c>
    </row>
    <row r="78" spans="1:8" s="6" customFormat="1" ht="18.75" x14ac:dyDescent="0.2">
      <c r="A78" s="30"/>
      <c r="B78" s="60"/>
      <c r="C78" s="61"/>
      <c r="D78" s="61"/>
      <c r="E78" s="61"/>
      <c r="F78" s="61"/>
      <c r="G78" s="61"/>
      <c r="H78" s="61"/>
    </row>
    <row r="79" spans="1:8" ht="37.5" x14ac:dyDescent="0.2">
      <c r="A79" s="31"/>
      <c r="B79" s="91" t="s">
        <v>5</v>
      </c>
      <c r="C79" s="92" t="s">
        <v>6</v>
      </c>
      <c r="D79" s="92" t="s">
        <v>7</v>
      </c>
      <c r="E79" s="92" t="s">
        <v>8</v>
      </c>
      <c r="F79" s="92" t="s">
        <v>9</v>
      </c>
      <c r="G79" s="92" t="s">
        <v>10</v>
      </c>
      <c r="H79" s="92" t="s">
        <v>11</v>
      </c>
    </row>
    <row r="80" spans="1:8" ht="18.75" x14ac:dyDescent="0.2">
      <c r="A80" s="32" t="s">
        <v>42</v>
      </c>
      <c r="B80" s="62"/>
      <c r="C80" s="63"/>
      <c r="D80" s="63"/>
      <c r="E80" s="63"/>
      <c r="F80" s="63"/>
      <c r="G80" s="63"/>
      <c r="H80" s="63"/>
    </row>
    <row r="81" spans="1:8" ht="18.75" x14ac:dyDescent="0.2">
      <c r="A81" s="33" t="s">
        <v>50</v>
      </c>
      <c r="B81" s="35">
        <f t="shared" si="4"/>
        <v>5342568</v>
      </c>
      <c r="C81" s="64"/>
      <c r="D81" s="64">
        <v>5342568</v>
      </c>
      <c r="E81" s="65"/>
      <c r="F81" s="65"/>
      <c r="G81" s="65"/>
      <c r="H81" s="65"/>
    </row>
    <row r="82" spans="1:8" ht="18.75" x14ac:dyDescent="0.2">
      <c r="A82" s="33" t="s">
        <v>43</v>
      </c>
      <c r="B82" s="59">
        <f t="shared" si="4"/>
        <v>4108308</v>
      </c>
      <c r="C82" s="64">
        <v>2574978</v>
      </c>
      <c r="D82" s="64">
        <v>1533330</v>
      </c>
      <c r="E82" s="65"/>
      <c r="F82" s="65"/>
      <c r="G82" s="65"/>
      <c r="H82" s="65"/>
    </row>
    <row r="83" spans="1:8" ht="18.75" x14ac:dyDescent="0.2">
      <c r="A83" s="33" t="s">
        <v>44</v>
      </c>
      <c r="B83" s="59">
        <f t="shared" si="4"/>
        <v>308000</v>
      </c>
      <c r="C83" s="64"/>
      <c r="D83" s="64">
        <v>308000</v>
      </c>
      <c r="E83" s="65"/>
      <c r="F83" s="65"/>
      <c r="G83" s="65"/>
      <c r="H83" s="65"/>
    </row>
    <row r="84" spans="1:8" ht="18.75" x14ac:dyDescent="0.2">
      <c r="A84" s="33" t="s">
        <v>45</v>
      </c>
      <c r="B84" s="59">
        <f t="shared" si="4"/>
        <v>947454</v>
      </c>
      <c r="C84" s="64"/>
      <c r="D84" s="64">
        <v>947454</v>
      </c>
      <c r="E84" s="65"/>
      <c r="F84" s="65"/>
      <c r="G84" s="65"/>
      <c r="H84" s="65"/>
    </row>
    <row r="85" spans="1:8" ht="18.75" x14ac:dyDescent="0.2">
      <c r="A85" s="33" t="s">
        <v>46</v>
      </c>
      <c r="B85" s="59">
        <f t="shared" si="4"/>
        <v>5314283</v>
      </c>
      <c r="C85" s="64">
        <v>432386</v>
      </c>
      <c r="D85" s="64">
        <v>4881897</v>
      </c>
      <c r="E85" s="65"/>
      <c r="F85" s="65"/>
      <c r="G85" s="65"/>
      <c r="H85" s="65"/>
    </row>
    <row r="86" spans="1:8" ht="18.75" x14ac:dyDescent="0.2">
      <c r="A86" s="34" t="s">
        <v>47</v>
      </c>
      <c r="B86" s="59">
        <f t="shared" si="4"/>
        <v>110585</v>
      </c>
      <c r="C86" s="64"/>
      <c r="D86" s="64">
        <v>110585</v>
      </c>
      <c r="E86" s="64"/>
      <c r="F86" s="64"/>
      <c r="G86" s="64"/>
      <c r="H86" s="64"/>
    </row>
    <row r="87" spans="1:8" ht="18.75" x14ac:dyDescent="0.2">
      <c r="A87" s="34" t="s">
        <v>48</v>
      </c>
      <c r="B87" s="59">
        <f t="shared" si="4"/>
        <v>169000</v>
      </c>
      <c r="C87" s="64"/>
      <c r="D87" s="64"/>
      <c r="E87" s="64"/>
      <c r="F87" s="64"/>
      <c r="G87" s="64">
        <v>169000</v>
      </c>
      <c r="H87" s="64"/>
    </row>
    <row r="88" spans="1:8" ht="18.75" x14ac:dyDescent="0.2">
      <c r="A88" s="34" t="s">
        <v>49</v>
      </c>
      <c r="B88" s="59">
        <f t="shared" si="4"/>
        <v>196902</v>
      </c>
      <c r="C88" s="64"/>
      <c r="D88" s="64"/>
      <c r="E88" s="64"/>
      <c r="F88" s="64"/>
      <c r="G88" s="64">
        <v>196902</v>
      </c>
      <c r="H88" s="64"/>
    </row>
  </sheetData>
  <mergeCells count="6">
    <mergeCell ref="A4:H4"/>
    <mergeCell ref="B2:C2"/>
    <mergeCell ref="B1:C1"/>
    <mergeCell ref="A5:H5"/>
    <mergeCell ref="A20:H21"/>
    <mergeCell ref="A6:H7"/>
  </mergeCells>
  <pageMargins left="0.7" right="0.7" top="0.75" bottom="0.75" header="0.3" footer="0.3"/>
  <pageSetup scale="39" fitToHeight="0" orientation="landscape" r:id="rId1"/>
  <headerFooter>
    <oddHeader>&amp;L&amp;"Calibri Light,Bold"&amp;24Strategic Budgeting</oddHeader>
  </headerFooter>
  <rowBreaks count="2" manualBreakCount="2">
    <brk id="19" max="16383" man="1"/>
    <brk id="7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24" sqref="L24"/>
    </sheetView>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Strategic Budgeting</vt:lpstr>
      <vt:lpstr>Sheet1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 Dana R.</dc:creator>
  <cp:lastModifiedBy>Charles Appleby</cp:lastModifiedBy>
  <cp:lastPrinted>2016-07-19T22:42:05Z</cp:lastPrinted>
  <dcterms:created xsi:type="dcterms:W3CDTF">2016-07-19T14:51:02Z</dcterms:created>
  <dcterms:modified xsi:type="dcterms:W3CDTF">2016-07-19T22:42:07Z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